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B4130D0-EF58-4A3D-9DB0-3A7CA9984232}" xr6:coauthVersionLast="37" xr6:coauthVersionMax="46" xr10:uidLastSave="{00000000-0000-0000-0000-000000000000}"/>
  <bookViews>
    <workbookView xWindow="-105" yWindow="-105" windowWidth="19425" windowHeight="10425" tabRatio="759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11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C8" i="3"/>
  <c r="J16" i="10" l="1"/>
  <c r="J13" i="10"/>
  <c r="I16" i="10"/>
  <c r="I13" i="10"/>
  <c r="J19" i="10" l="1"/>
  <c r="I19" i="10"/>
  <c r="F45" i="10"/>
  <c r="G42" i="10" s="1"/>
  <c r="G45" i="10" s="1"/>
  <c r="H42" i="10" s="1"/>
  <c r="H45" i="10" s="1"/>
  <c r="I42" i="10" s="1"/>
  <c r="I45" i="10" s="1"/>
  <c r="J42" i="10" s="1"/>
  <c r="J45" i="10" s="1"/>
  <c r="J27" i="10"/>
  <c r="I27" i="10"/>
  <c r="H27" i="10"/>
  <c r="G27" i="10"/>
  <c r="F27" i="10"/>
  <c r="H16" i="10"/>
  <c r="G16" i="10"/>
  <c r="F16" i="10"/>
  <c r="H13" i="10"/>
  <c r="G13" i="10"/>
  <c r="F13" i="10"/>
  <c r="H19" i="10" l="1"/>
  <c r="H28" i="10" s="1"/>
  <c r="H35" i="10" s="1"/>
  <c r="H36" i="10" s="1"/>
  <c r="G19" i="10"/>
  <c r="G28" i="10" s="1"/>
  <c r="F19" i="10"/>
  <c r="F28" i="10" s="1"/>
  <c r="I28" i="10"/>
  <c r="I35" i="10" s="1"/>
  <c r="I36" i="10" s="1"/>
  <c r="J28" i="10"/>
  <c r="J35" i="10" s="1"/>
  <c r="J36" i="10" s="1"/>
</calcChain>
</file>

<file path=xl/sharedStrings.xml><?xml version="1.0" encoding="utf-8"?>
<sst xmlns="http://schemas.openxmlformats.org/spreadsheetml/2006/main" count="289" uniqueCount="148">
  <si>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</si>
  <si>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</si>
  <si>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</si>
  <si>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</si>
  <si>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</si>
  <si>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</si>
  <si>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</si>
  <si>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</si>
  <si>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</si>
  <si>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</si>
  <si>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</si>
  <si>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</si>
  <si>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I. OPĆI DIO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</si>
  <si>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</si>
  <si>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</si>
  <si>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</si>
  <si>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</si>
  <si>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</si>
  <si>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</si>
  <si>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</si>
  <si>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</si>
  <si>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</si>
  <si>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</si>
  <si>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</si>
  <si>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</si>
  <si>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</si>
  <si>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</si>
  <si>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</si>
  <si>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</si>
  <si>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</si>
  <si>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</si>
  <si>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</si>
  <si>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</si>
  <si>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</si>
  <si>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</si>
  <si>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</si>
  <si>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</si>
  <si>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</si>
  <si>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</si>
  <si>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B. RAČUN FINANCIRANJA </t>
  </si>
  <si>
    <t>Plan 2025.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</si>
  <si>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</si>
  <si>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</si>
  <si>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</si>
  <si>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</si>
  <si>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</si>
  <si>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</si>
  <si>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</si>
  <si>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>A1. PRIHODI I RASHODI PREMA EKONOMSKOJ KLASIFIKACIJI</t>
  </si>
  <si>
    <t>A2. PRIHODI I RASHODI PREMA IZVORIMA FINANCIRANJA</t>
  </si>
  <si>
    <t>Opći prihodi i primici</t>
  </si>
  <si>
    <t>Prihodi za posebne namjene</t>
  </si>
  <si>
    <t>Ostali prihodi za posebne namjene</t>
  </si>
  <si>
    <t>Pomoći</t>
  </si>
  <si>
    <t>Pomoći iz drugih proračuna</t>
  </si>
  <si>
    <t>Vlastiti prihodi</t>
  </si>
  <si>
    <t>Razred i naziv</t>
  </si>
  <si>
    <t>A3. RASHODI PREMA FUNKCIJSKOJ KLASIFIKACIJI</t>
  </si>
  <si>
    <t>B1. RAČUN FINANCIRANJA PREMA EKONOMSKOJ KLASIFIKACIJI</t>
  </si>
  <si>
    <t>B2. RAČUN FINANCIRANJA PREMA IZVORIMA FINANCIRANJA</t>
  </si>
  <si>
    <t>Namjenski primici od financijske imovine i zaduživanja</t>
  </si>
  <si>
    <t>Prihodi od imovine</t>
  </si>
  <si>
    <t xml:space="preserve">Prihodi od upravnih i administrativnih pristojbi, pristojbi po posebnim propisima i naknada </t>
  </si>
  <si>
    <t>Prihodi od prodaje proizvoda i robe te pruženih usluga i prihodi od donacija te povrati po protestiranim jamstvima</t>
  </si>
  <si>
    <t>Financijski rashodi</t>
  </si>
  <si>
    <t>Pomoći dane u inozemstvo i unutar općeg proračuna</t>
  </si>
  <si>
    <t xml:space="preserve">Naknade građanima i kućanstvima na temelju osiguranja i druge naknade </t>
  </si>
  <si>
    <t xml:space="preserve">Rashodi za nabavu proizvedene dugotrajne imovine </t>
  </si>
  <si>
    <t xml:space="preserve">Rashodi za dodatna ulaganja na nefinancijskoj imovini </t>
  </si>
  <si>
    <t>Decentralizirana sredstva</t>
  </si>
  <si>
    <t>Pomoći EU</t>
  </si>
  <si>
    <t>Namjenski primici od zaduživanja</t>
  </si>
  <si>
    <t>Obrazovanje</t>
  </si>
  <si>
    <t>Ostali rashodi</t>
  </si>
  <si>
    <t>Donacije</t>
  </si>
  <si>
    <t xml:space="preserve">Osnovnoškolsko obrazovanje </t>
  </si>
  <si>
    <t xml:space="preserve">Usluge obrazovanja koje nisu drugdje svrstane </t>
  </si>
  <si>
    <t>Dodatne usluge u obrazovanju</t>
  </si>
  <si>
    <t>Oznaka</t>
  </si>
  <si>
    <t>Projekcija 2027.</t>
  </si>
  <si>
    <t>SVEUKUPNO</t>
  </si>
  <si>
    <t>Razdjel: 015 UPRAVNI ODJEL ZA PROSVJETU, KULTURU I SPORT</t>
  </si>
  <si>
    <t>Glava: 01502 OSNOVNO ŠKOLSKO OBRAZOVANJE</t>
  </si>
  <si>
    <t>Izvor: 11 Opći prihodi i primici</t>
  </si>
  <si>
    <t>Izvor: 31 Vlastiti prihodi</t>
  </si>
  <si>
    <t>Izvor: 43 Ostali prihodi za posebne namjene</t>
  </si>
  <si>
    <t>Izvor: 44 Decentralizirana sredstva</t>
  </si>
  <si>
    <t>Izvor: 51 Pomoći EU</t>
  </si>
  <si>
    <t>Izvor: 52 Ostale pomoći</t>
  </si>
  <si>
    <t>Program: 1140 PROGRAMI EUROPSKIH POSLOVA</t>
  </si>
  <si>
    <t>3 Rashodi poslovanja</t>
  </si>
  <si>
    <t>32 Materijalni rashodi</t>
  </si>
  <si>
    <t>4 Rashodi za nabavu nefinancijske imovine</t>
  </si>
  <si>
    <t>45 Rashodi za dodatna ulaganja na nefinancijskoj imovini</t>
  </si>
  <si>
    <t>31 Rashodi za zaposlene</t>
  </si>
  <si>
    <t>T114030 Osiguranje prehrane učenika</t>
  </si>
  <si>
    <t>T114036 Školska Shema</t>
  </si>
  <si>
    <t>A121016 Programi u školstvu iznad zakonskog standarda</t>
  </si>
  <si>
    <t>37 Naknade građanima i kućanstvima na temelju osiguranja i druge naknade</t>
  </si>
  <si>
    <t>42 Rashodi za nabavu proizvedene dugotrajne imovine</t>
  </si>
  <si>
    <t>A121019 Prehrana učenika</t>
  </si>
  <si>
    <t>A121023 Građanski odgoj</t>
  </si>
  <si>
    <t>A121025 Opskrba školskih ustanova besplatnim higijenskim potrepštinama</t>
  </si>
  <si>
    <t>38 Ostali rashodi</t>
  </si>
  <si>
    <t>T121001 Školski medni dan</t>
  </si>
  <si>
    <t>Program: 1230 ZAKONSKI STANDARD JAVNIH USTANOVA OŠ</t>
  </si>
  <si>
    <t>A123001 Odgojnoobrazovno, administrativno i tehničko osoblje</t>
  </si>
  <si>
    <t>34 Financijski rashodi</t>
  </si>
  <si>
    <t>K123001 Izgradnja i održavanje školskih objekata</t>
  </si>
  <si>
    <t xml:space="preserve">KLASA: </t>
  </si>
  <si>
    <t xml:space="preserve">UR-BROJ: </t>
  </si>
  <si>
    <t>OSNOVNA ŠKOLA METEL OŽEGOVIĆ, RADOVAN</t>
  </si>
  <si>
    <t>Prihodi od nefinancijske imovine i nadoknade štete</t>
  </si>
  <si>
    <t>Prihodi od nefinancijske imovine</t>
  </si>
  <si>
    <t>Prihod od nefinancijske imovine i nadoknade šteta</t>
  </si>
  <si>
    <t xml:space="preserve">Prihod od nefinancijske imovine </t>
  </si>
  <si>
    <t>Izvor: 71 Prihodi od nefinancijske imovine</t>
  </si>
  <si>
    <t>K 114002 EnU projekti na županijskim objektima</t>
  </si>
  <si>
    <t>3 rashodi poslovanja</t>
  </si>
  <si>
    <t>4 rashodi za nabavu nefinancijske imovine</t>
  </si>
  <si>
    <t>32 materijalni rashodi</t>
  </si>
  <si>
    <t>45 rashodi za dodatna ulaganja na nefinancijskoj imovini</t>
  </si>
  <si>
    <t>Izvor: 43 Ostali prihodi za
 posebne namjene</t>
  </si>
  <si>
    <t>42 Rasshodi za nabavu proizvedene dugotrajne imovine</t>
  </si>
  <si>
    <t>Izvor: 44 decentralizirana sredstva</t>
  </si>
  <si>
    <t>Predsjednica Školskog odbora</t>
  </si>
  <si>
    <t>Ostvarenje 2024.</t>
  </si>
  <si>
    <t>Plan 2026.</t>
  </si>
  <si>
    <t>Projekcija 
2028.</t>
  </si>
  <si>
    <t xml:space="preserve"> Plan 2025.</t>
  </si>
  <si>
    <t xml:space="preserve">Temeljem odredbi članka 38. stavka  7.  Zakona o proračunu (Narodne novine br. 144/21.) i čl. 68. Statuta OŠ Metel Ožegović, Školski odbor na sjednici održanoj dana 26.11.2025. godine usvaja:  </t>
  </si>
  <si>
    <t xml:space="preserve"> FINANCIJSKI  PLAN  PRORAČUNSKOG KORISNIKA OŠ METEL OŽEGOVIĆ
ZA 2026. I PROJEKCIJE ZA 2027. I 2028. GODINU</t>
  </si>
  <si>
    <t>Financijski plan za 2026. godinu i projekcije za 2027. i 2028. godinu stupaju na snagu dana 1. siječnja 2026. godine i  objavit će se na mrežnim stranicama Škole.</t>
  </si>
  <si>
    <t>Sanja Polančec</t>
  </si>
  <si>
    <t>Izvršenje 2024.</t>
  </si>
  <si>
    <t>Projekcija
 2027.</t>
  </si>
  <si>
    <t>Projekcija 
 2028.</t>
  </si>
  <si>
    <t>Obrazovanje koje se ne može definirati po stupnju</t>
  </si>
  <si>
    <t>Plan  2025.</t>
  </si>
  <si>
    <t>Projekcija 2028.</t>
  </si>
  <si>
    <t>Izvor: 11  Opći prihodi i primici</t>
  </si>
  <si>
    <t>Izvor 52: Ostale pomoći</t>
  </si>
  <si>
    <t>4 Rashodi za nabavu proizvedene dugotrajne  imovine</t>
  </si>
  <si>
    <t xml:space="preserve">42 Rashodi za nabavu
nefinancijske imovine   </t>
  </si>
  <si>
    <t>Program: 1220 ŽUPANIJSKA 
DODATNA ULAGANJA U 
OBRAZOVANJU</t>
  </si>
  <si>
    <t>K122001 Izgradnja i ulaganje u objekte srednjih i osnovnih škola</t>
  </si>
  <si>
    <t>400-01/25-01/1</t>
  </si>
  <si>
    <t>2186-131-25-06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</si>
</sst>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7.5"/>
      <color rgb="FF000000"/>
      <name val="Microsoft Sans Serif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sz val="7.5"/>
      <color rgb="FF000000"/>
      <name val="Microsoft Sans Serif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Microsoft Sans Serif"/>
      <family val="2"/>
      <charset val="238"/>
    </font>
    <font>
      <sz val="8"/>
      <color rgb="FF00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 wrapText="1"/>
    </xf>
    <xf numFmtId="0" fontId="19" fillId="0" borderId="0" xfId="0" applyFont="1"/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5" fontId="8" fillId="2" borderId="3" xfId="0" quotePrefix="1" applyNumberFormat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center" vertical="center"/>
    </xf>
    <xf numFmtId="0" fontId="21" fillId="0" borderId="3" xfId="0" applyFont="1" applyBorder="1"/>
    <xf numFmtId="0" fontId="22" fillId="0" borderId="6" xfId="0" applyFont="1" applyBorder="1" applyAlignment="1">
      <alignment horizontal="center" vertical="center" wrapText="1" indent="1"/>
    </xf>
    <xf numFmtId="0" fontId="23" fillId="5" borderId="7" xfId="0" applyFont="1" applyFill="1" applyBorder="1" applyAlignment="1">
      <alignment horizontal="left" wrapText="1" indent="1"/>
    </xf>
    <xf numFmtId="4" fontId="23" fillId="5" borderId="7" xfId="0" applyNumberFormat="1" applyFont="1" applyFill="1" applyBorder="1" applyAlignment="1">
      <alignment horizontal="right" wrapText="1" indent="1"/>
    </xf>
    <xf numFmtId="4" fontId="24" fillId="5" borderId="7" xfId="0" applyNumberFormat="1" applyFont="1" applyFill="1" applyBorder="1" applyAlignment="1">
      <alignment horizontal="right" wrapText="1" indent="1"/>
    </xf>
    <xf numFmtId="4" fontId="25" fillId="6" borderId="7" xfId="0" applyNumberFormat="1" applyFont="1" applyFill="1" applyBorder="1" applyAlignment="1">
      <alignment horizontal="right" wrapText="1" indent="1"/>
    </xf>
    <xf numFmtId="4" fontId="25" fillId="7" borderId="7" xfId="0" applyNumberFormat="1" applyFont="1" applyFill="1" applyBorder="1" applyAlignment="1">
      <alignment horizontal="right" wrapText="1" indent="1"/>
    </xf>
    <xf numFmtId="0" fontId="26" fillId="5" borderId="7" xfId="0" applyFont="1" applyFill="1" applyBorder="1" applyAlignment="1">
      <alignment horizontal="left" wrapText="1" indent="1"/>
    </xf>
    <xf numFmtId="4" fontId="26" fillId="5" borderId="7" xfId="0" applyNumberFormat="1" applyFont="1" applyFill="1" applyBorder="1" applyAlignment="1">
      <alignment horizontal="right" wrapText="1" indent="1"/>
    </xf>
    <xf numFmtId="0" fontId="26" fillId="5" borderId="7" xfId="0" applyFont="1" applyFill="1" applyBorder="1" applyAlignment="1">
      <alignment horizontal="right" wrapText="1" indent="1"/>
    </xf>
    <xf numFmtId="0" fontId="27" fillId="8" borderId="7" xfId="0" applyFont="1" applyFill="1" applyBorder="1" applyAlignment="1">
      <alignment horizontal="left" wrapText="1" indent="1"/>
    </xf>
    <xf numFmtId="4" fontId="27" fillId="8" borderId="7" xfId="0" applyNumberFormat="1" applyFont="1" applyFill="1" applyBorder="1" applyAlignment="1">
      <alignment horizontal="right" wrapText="1" indent="1"/>
    </xf>
    <xf numFmtId="0" fontId="27" fillId="8" borderId="7" xfId="0" applyFont="1" applyFill="1" applyBorder="1" applyAlignment="1">
      <alignment horizontal="right" wrapText="1" indent="1"/>
    </xf>
    <xf numFmtId="0" fontId="24" fillId="8" borderId="7" xfId="0" applyFont="1" applyFill="1" applyBorder="1" applyAlignment="1">
      <alignment horizontal="right" wrapText="1" indent="1"/>
    </xf>
    <xf numFmtId="0" fontId="24" fillId="5" borderId="7" xfId="0" applyFont="1" applyFill="1" applyBorder="1" applyAlignment="1">
      <alignment horizontal="right" wrapText="1" indent="1"/>
    </xf>
    <xf numFmtId="0" fontId="27" fillId="5" borderId="7" xfId="0" applyFont="1" applyFill="1" applyBorder="1" applyAlignment="1">
      <alignment horizontal="left" wrapText="1" indent="1"/>
    </xf>
    <xf numFmtId="0" fontId="27" fillId="5" borderId="7" xfId="0" applyFont="1" applyFill="1" applyBorder="1" applyAlignment="1">
      <alignment horizontal="right" wrapText="1" indent="1"/>
    </xf>
    <xf numFmtId="0" fontId="27" fillId="5" borderId="7" xfId="0" applyFont="1" applyFill="1" applyBorder="1" applyAlignment="1">
      <alignment horizontal="left" wrapText="1" indent="2"/>
    </xf>
    <xf numFmtId="4" fontId="24" fillId="8" borderId="7" xfId="0" applyNumberFormat="1" applyFont="1" applyFill="1" applyBorder="1" applyAlignment="1">
      <alignment horizontal="right" wrapText="1" indent="1"/>
    </xf>
    <xf numFmtId="4" fontId="27" fillId="5" borderId="7" xfId="0" applyNumberFormat="1" applyFont="1" applyFill="1" applyBorder="1" applyAlignment="1">
      <alignment horizontal="right" wrapText="1" indent="1"/>
    </xf>
    <xf numFmtId="0" fontId="28" fillId="6" borderId="7" xfId="0" applyFont="1" applyFill="1" applyBorder="1" applyAlignment="1">
      <alignment horizontal="left" wrapText="1" indent="1"/>
    </xf>
    <xf numFmtId="4" fontId="28" fillId="6" borderId="7" xfId="0" applyNumberFormat="1" applyFont="1" applyFill="1" applyBorder="1" applyAlignment="1">
      <alignment horizontal="right" wrapText="1" indent="1"/>
    </xf>
    <xf numFmtId="0" fontId="28" fillId="7" borderId="7" xfId="0" applyFont="1" applyFill="1" applyBorder="1" applyAlignment="1">
      <alignment horizontal="left" wrapText="1" indent="1"/>
    </xf>
    <xf numFmtId="4" fontId="28" fillId="7" borderId="7" xfId="0" applyNumberFormat="1" applyFont="1" applyFill="1" applyBorder="1" applyAlignment="1">
      <alignment horizontal="right" wrapText="1" indent="1"/>
    </xf>
    <xf numFmtId="4" fontId="29" fillId="5" borderId="7" xfId="0" applyNumberFormat="1" applyFont="1" applyFill="1" applyBorder="1" applyAlignment="1">
      <alignment horizontal="right" wrapText="1" indent="1"/>
    </xf>
    <xf numFmtId="0" fontId="29" fillId="5" borderId="7" xfId="0" applyFont="1" applyFill="1" applyBorder="1" applyAlignment="1">
      <alignment horizontal="right" wrapText="1" indent="1"/>
    </xf>
    <xf numFmtId="4" fontId="27" fillId="2" borderId="7" xfId="0" applyNumberFormat="1" applyFont="1" applyFill="1" applyBorder="1" applyAlignment="1">
      <alignment horizontal="right" wrapText="1" indent="1"/>
    </xf>
    <xf numFmtId="4" fontId="29" fillId="2" borderId="7" xfId="0" applyNumberFormat="1" applyFont="1" applyFill="1" applyBorder="1" applyAlignment="1">
      <alignment horizontal="right" wrapText="1" indent="1"/>
    </xf>
    <xf numFmtId="4" fontId="27" fillId="8" borderId="7" xfId="0" applyNumberFormat="1" applyFont="1" applyFill="1" applyBorder="1" applyAlignment="1">
      <alignment horizontal="center" wrapText="1"/>
    </xf>
    <xf numFmtId="4" fontId="24" fillId="8" borderId="7" xfId="0" applyNumberFormat="1" applyFont="1" applyFill="1" applyBorder="1" applyAlignment="1">
      <alignment horizontal="center" wrapText="1"/>
    </xf>
    <xf numFmtId="4" fontId="30" fillId="8" borderId="7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4" fontId="30" fillId="5" borderId="7" xfId="0" applyNumberFormat="1" applyFont="1" applyFill="1" applyBorder="1" applyAlignment="1">
      <alignment horizontal="right" wrapText="1" indent="1"/>
    </xf>
    <xf numFmtId="2" fontId="9" fillId="4" borderId="1" xfId="0" quotePrefix="1" applyNumberFormat="1" applyFont="1" applyFill="1" applyBorder="1" applyAlignment="1">
      <alignment horizontal="right"/>
    </xf>
    <xf numFmtId="0" fontId="27" fillId="8" borderId="7" xfId="0" applyNumberFormat="1" applyFont="1" applyFill="1" applyBorder="1" applyAlignment="1">
      <alignment horizontal="left" wrapText="1" indent="1"/>
    </xf>
    <xf numFmtId="2" fontId="27" fillId="8" borderId="7" xfId="0" applyNumberFormat="1" applyFont="1" applyFill="1" applyBorder="1" applyAlignment="1">
      <alignment horizontal="left" wrapText="1" indent="1"/>
    </xf>
    <xf numFmtId="2" fontId="0" fillId="0" borderId="3" xfId="0" applyNumberFormat="1" applyBorder="1"/>
    <xf numFmtId="0" fontId="32" fillId="5" borderId="7" xfId="0" applyFont="1" applyFill="1" applyBorder="1" applyAlignment="1">
      <alignment horizontal="left" wrapText="1" indent="1"/>
    </xf>
    <xf numFmtId="0" fontId="32" fillId="5" borderId="7" xfId="0" applyFont="1" applyFill="1" applyBorder="1" applyAlignment="1">
      <alignment horizontal="left" wrapText="1" indent="2"/>
    </xf>
    <xf numFmtId="0" fontId="33" fillId="0" borderId="7" xfId="0" applyFont="1" applyFill="1" applyBorder="1" applyAlignment="1">
      <alignment horizontal="left" wrapText="1" indent="1"/>
    </xf>
    <xf numFmtId="0" fontId="34" fillId="5" borderId="7" xfId="0" applyFont="1" applyFill="1" applyBorder="1" applyAlignment="1">
      <alignment horizontal="left" wrapText="1" indent="1"/>
    </xf>
    <xf numFmtId="0" fontId="33" fillId="5" borderId="7" xfId="0" applyFont="1" applyFill="1" applyBorder="1" applyAlignment="1">
      <alignment horizontal="left" wrapText="1" indent="1"/>
    </xf>
    <xf numFmtId="0" fontId="33" fillId="5" borderId="7" xfId="0" applyFont="1" applyFill="1" applyBorder="1" applyAlignment="1">
      <alignment horizontal="left" wrapText="1" indent="2"/>
    </xf>
    <xf numFmtId="2" fontId="26" fillId="5" borderId="7" xfId="0" applyNumberFormat="1" applyFont="1" applyFill="1" applyBorder="1" applyAlignment="1">
      <alignment horizontal="right" wrapText="1" indent="1"/>
    </xf>
    <xf numFmtId="2" fontId="27" fillId="5" borderId="7" xfId="0" applyNumberFormat="1" applyFont="1" applyFill="1" applyBorder="1" applyAlignment="1">
      <alignment horizontal="right" wrapText="1" indent="1"/>
    </xf>
    <xf numFmtId="2" fontId="27" fillId="8" borderId="7" xfId="0" applyNumberFormat="1" applyFont="1" applyFill="1" applyBorder="1" applyAlignment="1">
      <alignment horizontal="right" wrapText="1" indent="1"/>
    </xf>
    <xf numFmtId="2" fontId="24" fillId="8" borderId="7" xfId="0" applyNumberFormat="1" applyFont="1" applyFill="1" applyBorder="1" applyAlignment="1">
      <alignment horizontal="right" wrapText="1" indent="1"/>
    </xf>
    <xf numFmtId="2" fontId="24" fillId="5" borderId="7" xfId="0" applyNumberFormat="1" applyFont="1" applyFill="1" applyBorder="1" applyAlignment="1">
      <alignment horizontal="right" wrapText="1" indent="1"/>
    </xf>
    <xf numFmtId="4" fontId="6" fillId="0" borderId="3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/>
    </xf>
    <xf numFmtId="2" fontId="29" fillId="5" borderId="7" xfId="0" applyNumberFormat="1" applyFont="1" applyFill="1" applyBorder="1" applyAlignment="1">
      <alignment horizontal="right" wrapText="1" indent="1"/>
    </xf>
    <xf numFmtId="0" fontId="0" fillId="0" borderId="5" xfId="0" applyBorder="1"/>
    <xf numFmtId="4" fontId="29" fillId="5" borderId="8" xfId="0" applyNumberFormat="1" applyFont="1" applyFill="1" applyBorder="1" applyAlignment="1">
      <alignment horizontal="right" wrapText="1" indent="1"/>
    </xf>
    <xf numFmtId="4" fontId="27" fillId="5" borderId="8" xfId="0" applyNumberFormat="1" applyFont="1" applyFill="1" applyBorder="1" applyAlignment="1">
      <alignment horizontal="right" wrapText="1" indent="1"/>
    </xf>
    <xf numFmtId="4" fontId="24" fillId="5" borderId="8" xfId="0" applyNumberFormat="1" applyFont="1" applyFill="1" applyBorder="1" applyAlignment="1">
      <alignment horizontal="right" wrapText="1" indent="1"/>
    </xf>
    <xf numFmtId="0" fontId="0" fillId="0" borderId="9" xfId="0" applyBorder="1"/>
    <xf numFmtId="0" fontId="0" fillId="0" borderId="10" xfId="0" applyBorder="1"/>
    <xf numFmtId="4" fontId="27" fillId="5" borderId="11" xfId="0" applyNumberFormat="1" applyFont="1" applyFill="1" applyBorder="1" applyAlignment="1">
      <alignment horizontal="right" wrapText="1" indent="1"/>
    </xf>
    <xf numFmtId="4" fontId="24" fillId="5" borderId="12" xfId="0" applyNumberFormat="1" applyFont="1" applyFill="1" applyBorder="1" applyAlignment="1">
      <alignment horizontal="right" wrapText="1" indent="1"/>
    </xf>
    <xf numFmtId="4" fontId="27" fillId="5" borderId="12" xfId="0" applyNumberFormat="1" applyFont="1" applyFill="1" applyBorder="1" applyAlignment="1">
      <alignment horizontal="right" wrapText="1" indent="1"/>
    </xf>
    <xf numFmtId="0" fontId="0" fillId="0" borderId="12" xfId="0" applyBorder="1" applyAlignment="1">
      <alignment wrapText="1"/>
    </xf>
    <xf numFmtId="4" fontId="29" fillId="5" borderId="12" xfId="0" applyNumberFormat="1" applyFont="1" applyFill="1" applyBorder="1" applyAlignment="1">
      <alignment horizontal="right" wrapText="1" indent="1"/>
    </xf>
    <xf numFmtId="0" fontId="0" fillId="0" borderId="0" xfId="0" applyBorder="1"/>
    <xf numFmtId="0" fontId="33" fillId="9" borderId="7" xfId="0" applyFont="1" applyFill="1" applyBorder="1" applyAlignment="1">
      <alignment horizontal="left" wrapText="1" indent="2"/>
    </xf>
    <xf numFmtId="4" fontId="29" fillId="9" borderId="7" xfId="0" applyNumberFormat="1" applyFont="1" applyFill="1" applyBorder="1" applyAlignment="1">
      <alignment horizontal="right" wrapText="1" indent="1"/>
    </xf>
    <xf numFmtId="2" fontId="27" fillId="9" borderId="7" xfId="0" applyNumberFormat="1" applyFont="1" applyFill="1" applyBorder="1" applyAlignment="1">
      <alignment horizontal="right" wrapText="1" indent="1"/>
    </xf>
    <xf numFmtId="2" fontId="24" fillId="9" borderId="7" xfId="0" applyNumberFormat="1" applyFont="1" applyFill="1" applyBorder="1" applyAlignment="1">
      <alignment horizontal="right" wrapText="1" indent="1"/>
    </xf>
    <xf numFmtId="0" fontId="0" fillId="9" borderId="0" xfId="0" applyFill="1"/>
    <xf numFmtId="0" fontId="0" fillId="2" borderId="0" xfId="0" applyFill="1"/>
    <xf numFmtId="4" fontId="27" fillId="5" borderId="13" xfId="0" applyNumberFormat="1" applyFont="1" applyFill="1" applyBorder="1" applyAlignment="1">
      <alignment horizontal="right" wrapText="1" indent="1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4" fontId="35" fillId="5" borderId="7" xfId="0" applyNumberFormat="1" applyFont="1" applyFill="1" applyBorder="1" applyAlignment="1">
      <alignment horizontal="right" wrapText="1" indent="1"/>
    </xf>
    <xf numFmtId="4" fontId="27" fillId="8" borderId="7" xfId="0" applyNumberFormat="1" applyFont="1" applyFill="1" applyBorder="1" applyAlignment="1">
      <alignment horizontal="right" wrapText="1"/>
    </xf>
    <xf numFmtId="4" fontId="30" fillId="8" borderId="7" xfId="0" applyNumberFormat="1" applyFont="1" applyFill="1" applyBorder="1" applyAlignment="1">
      <alignment horizontal="right" wrapText="1"/>
    </xf>
    <xf numFmtId="4" fontId="27" fillId="0" borderId="7" xfId="0" applyNumberFormat="1" applyFont="1" applyFill="1" applyBorder="1" applyAlignment="1">
      <alignment horizontal="right" wrapText="1"/>
    </xf>
    <xf numFmtId="4" fontId="24" fillId="0" borderId="7" xfId="0" applyNumberFormat="1" applyFont="1" applyFill="1" applyBorder="1" applyAlignment="1">
      <alignment horizontal="right" wrapText="1"/>
    </xf>
    <xf numFmtId="4" fontId="29" fillId="5" borderId="7" xfId="0" applyNumberFormat="1" applyFont="1" applyFill="1" applyBorder="1" applyAlignment="1">
      <alignment wrapText="1"/>
    </xf>
    <xf numFmtId="4" fontId="27" fillId="5" borderId="7" xfId="0" applyNumberFormat="1" applyFont="1" applyFill="1" applyBorder="1" applyAlignment="1">
      <alignment wrapText="1"/>
    </xf>
    <xf numFmtId="4" fontId="27" fillId="2" borderId="7" xfId="0" applyNumberFormat="1" applyFont="1" applyFill="1" applyBorder="1" applyAlignment="1">
      <alignment wrapText="1"/>
    </xf>
    <xf numFmtId="4" fontId="26" fillId="5" borderId="7" xfId="0" applyNumberFormat="1" applyFont="1" applyFill="1" applyBorder="1" applyAlignment="1">
      <alignment wrapText="1"/>
    </xf>
    <xf numFmtId="4" fontId="24" fillId="5" borderId="7" xfId="0" applyNumberFormat="1" applyFont="1" applyFill="1" applyBorder="1" applyAlignment="1">
      <alignment wrapText="1"/>
    </xf>
    <xf numFmtId="2" fontId="27" fillId="5" borderId="7" xfId="0" applyNumberFormat="1" applyFont="1" applyFill="1" applyBorder="1" applyAlignment="1">
      <alignment wrapText="1"/>
    </xf>
    <xf numFmtId="0" fontId="29" fillId="5" borderId="7" xfId="0" applyFont="1" applyFill="1" applyBorder="1" applyAlignment="1">
      <alignment wrapText="1"/>
    </xf>
    <xf numFmtId="0" fontId="27" fillId="5" borderId="7" xfId="0" applyFont="1" applyFill="1" applyBorder="1" applyAlignment="1">
      <alignment wrapText="1"/>
    </xf>
    <xf numFmtId="4" fontId="30" fillId="0" borderId="7" xfId="0" applyNumberFormat="1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opLeftCell="A4" zoomScaleNormal="100" workbookViewId="0">
      <selection activeCell="A4" sqref="A4:J4"/>
    </sheetView>
  </sheetViews>
  <sheetFormatPr defaultRowHeight="15" x14ac:dyDescent="0.25"/>
  <cols>
    <col min="1" max="1" width="10.5703125" customWidth="1"/>
    <col min="2" max="2" width="17.28515625" customWidth="1"/>
    <col min="5" max="10" width="25.28515625" customWidth="1"/>
  </cols>
  <sheetData>
    <row r="1" spans="1:10" ht="32.25" customHeight="1" x14ac:dyDescent="0.3">
      <c r="A1" s="139" t="s">
        <v>111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" customHeight="1" x14ac:dyDescent="0.3">
      <c r="A2" s="98" t="s">
        <v>109</v>
      </c>
      <c r="B2" s="97" t="s">
        <v>146</v>
      </c>
      <c r="C2" s="96"/>
      <c r="D2" s="96"/>
      <c r="E2" s="95"/>
      <c r="F2" s="95"/>
      <c r="G2" s="95"/>
      <c r="H2" s="95"/>
      <c r="I2" s="95"/>
      <c r="J2" s="95"/>
    </row>
    <row r="3" spans="1:10" ht="29.25" customHeight="1" x14ac:dyDescent="0.3">
      <c r="A3" s="99" t="s">
        <v>110</v>
      </c>
      <c r="B3" s="97" t="s">
        <v>147</v>
      </c>
      <c r="C3" s="96"/>
      <c r="D3" s="96"/>
    </row>
    <row r="4" spans="1:10" x14ac:dyDescent="0.25">
      <c r="A4" s="140" t="s">
        <v>130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ht="42" customHeight="1" x14ac:dyDescent="0.25">
      <c r="A5" s="145" t="s">
        <v>131</v>
      </c>
      <c r="B5" s="145"/>
      <c r="C5" s="145"/>
      <c r="D5" s="145"/>
      <c r="E5" s="145"/>
      <c r="F5" s="145"/>
      <c r="G5" s="145"/>
      <c r="H5" s="145"/>
      <c r="I5" s="145"/>
      <c r="J5" s="145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25">
      <c r="A7" s="145" t="s">
        <v>12</v>
      </c>
      <c r="B7" s="145"/>
      <c r="C7" s="145"/>
      <c r="D7" s="145"/>
      <c r="E7" s="145"/>
      <c r="F7" s="145"/>
      <c r="G7" s="145"/>
      <c r="H7" s="145"/>
      <c r="I7" s="163"/>
      <c r="J7" s="163"/>
    </row>
    <row r="8" spans="1:10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0" ht="15.75" x14ac:dyDescent="0.25">
      <c r="A9" s="145" t="s">
        <v>17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0" ht="18" x14ac:dyDescent="0.25">
      <c r="A10" s="1"/>
      <c r="B10" s="2"/>
      <c r="C10" s="2"/>
      <c r="D10" s="2"/>
      <c r="E10" s="6"/>
      <c r="F10" s="7"/>
      <c r="G10" s="7"/>
      <c r="H10" s="7"/>
      <c r="I10" s="7"/>
      <c r="J10" s="22" t="s">
        <v>23</v>
      </c>
    </row>
    <row r="11" spans="1:10" ht="25.5" x14ac:dyDescent="0.25">
      <c r="A11" s="156" t="s">
        <v>56</v>
      </c>
      <c r="B11" s="157"/>
      <c r="C11" s="157"/>
      <c r="D11" s="157"/>
      <c r="E11" s="158"/>
      <c r="F11" s="3" t="s">
        <v>126</v>
      </c>
      <c r="G11" s="3" t="s">
        <v>40</v>
      </c>
      <c r="H11" s="3" t="s">
        <v>127</v>
      </c>
      <c r="I11" s="3" t="s">
        <v>44</v>
      </c>
      <c r="J11" s="3" t="s">
        <v>128</v>
      </c>
    </row>
    <row r="12" spans="1:10" s="45" customFormat="1" ht="11.25" x14ac:dyDescent="0.2">
      <c r="A12" s="166">
        <v>1</v>
      </c>
      <c r="B12" s="167"/>
      <c r="C12" s="167"/>
      <c r="D12" s="167"/>
      <c r="E12" s="168"/>
      <c r="F12" s="46">
        <v>2</v>
      </c>
      <c r="G12" s="46">
        <v>3</v>
      </c>
      <c r="H12" s="46">
        <v>4</v>
      </c>
      <c r="I12" s="46">
        <v>5</v>
      </c>
      <c r="J12" s="46">
        <v>6</v>
      </c>
    </row>
    <row r="13" spans="1:10" x14ac:dyDescent="0.25">
      <c r="A13" s="150" t="s">
        <v>0</v>
      </c>
      <c r="B13" s="144"/>
      <c r="C13" s="144"/>
      <c r="D13" s="144"/>
      <c r="E13" s="164"/>
      <c r="F13" s="51">
        <f>F14+F15</f>
        <v>1116767.6099999999</v>
      </c>
      <c r="G13" s="51">
        <f t="shared" ref="G13:H13" si="0">G14+G15</f>
        <v>1363818</v>
      </c>
      <c r="H13" s="51">
        <f t="shared" si="0"/>
        <v>974471</v>
      </c>
      <c r="I13" s="51">
        <f t="shared" ref="I13:J13" si="1">I14+I15</f>
        <v>973471</v>
      </c>
      <c r="J13" s="51">
        <f t="shared" si="1"/>
        <v>973471</v>
      </c>
    </row>
    <row r="14" spans="1:10" x14ac:dyDescent="0.25">
      <c r="A14" s="165" t="s">
        <v>24</v>
      </c>
      <c r="B14" s="162"/>
      <c r="C14" s="162"/>
      <c r="D14" s="162"/>
      <c r="E14" s="160"/>
      <c r="F14" s="52">
        <v>1116505.97</v>
      </c>
      <c r="G14" s="52">
        <v>1363818</v>
      </c>
      <c r="H14" s="52">
        <v>974471</v>
      </c>
      <c r="I14" s="52">
        <v>973471</v>
      </c>
      <c r="J14" s="52">
        <v>973471</v>
      </c>
    </row>
    <row r="15" spans="1:10" x14ac:dyDescent="0.25">
      <c r="A15" s="159" t="s">
        <v>25</v>
      </c>
      <c r="B15" s="160"/>
      <c r="C15" s="160"/>
      <c r="D15" s="160"/>
      <c r="E15" s="160"/>
      <c r="F15" s="52">
        <v>261.64</v>
      </c>
      <c r="G15" s="52">
        <v>0</v>
      </c>
      <c r="H15" s="52">
        <v>0</v>
      </c>
      <c r="I15" s="52">
        <v>0</v>
      </c>
      <c r="J15" s="52">
        <v>0</v>
      </c>
    </row>
    <row r="16" spans="1:10" x14ac:dyDescent="0.25">
      <c r="A16" s="23" t="s">
        <v>1</v>
      </c>
      <c r="B16" s="29"/>
      <c r="C16" s="29"/>
      <c r="D16" s="29"/>
      <c r="E16" s="29"/>
      <c r="F16" s="51">
        <f>F17+F18</f>
        <v>1113074.8500000001</v>
      </c>
      <c r="G16" s="51">
        <f t="shared" ref="G16:H16" si="2">G17+G18</f>
        <v>1363818</v>
      </c>
      <c r="H16" s="51">
        <f t="shared" si="2"/>
        <v>974471</v>
      </c>
      <c r="I16" s="51">
        <f t="shared" ref="I16:J16" si="3">I17+I18</f>
        <v>973471</v>
      </c>
      <c r="J16" s="51">
        <f t="shared" si="3"/>
        <v>973471</v>
      </c>
    </row>
    <row r="17" spans="1:10" x14ac:dyDescent="0.25">
      <c r="A17" s="161" t="s">
        <v>26</v>
      </c>
      <c r="B17" s="162"/>
      <c r="C17" s="162"/>
      <c r="D17" s="162"/>
      <c r="E17" s="162"/>
      <c r="F17" s="52">
        <v>1098396.01</v>
      </c>
      <c r="G17" s="52">
        <v>966358</v>
      </c>
      <c r="H17" s="52">
        <v>961916</v>
      </c>
      <c r="I17" s="52">
        <v>961916</v>
      </c>
      <c r="J17" s="52">
        <v>961916</v>
      </c>
    </row>
    <row r="18" spans="1:10" x14ac:dyDescent="0.25">
      <c r="A18" s="159" t="s">
        <v>27</v>
      </c>
      <c r="B18" s="160"/>
      <c r="C18" s="160"/>
      <c r="D18" s="160"/>
      <c r="E18" s="160"/>
      <c r="F18" s="52">
        <v>14678.84</v>
      </c>
      <c r="G18" s="52">
        <v>397460</v>
      </c>
      <c r="H18" s="52">
        <v>12555</v>
      </c>
      <c r="I18" s="52">
        <v>11555</v>
      </c>
      <c r="J18" s="52">
        <v>11555</v>
      </c>
    </row>
    <row r="19" spans="1:10" x14ac:dyDescent="0.25">
      <c r="A19" s="143" t="s">
        <v>31</v>
      </c>
      <c r="B19" s="144"/>
      <c r="C19" s="144"/>
      <c r="D19" s="144"/>
      <c r="E19" s="144"/>
      <c r="F19" s="51">
        <f>F13-F16</f>
        <v>3692.7599999997765</v>
      </c>
      <c r="G19" s="51">
        <f t="shared" ref="G19:H19" si="4">G13-G16</f>
        <v>0</v>
      </c>
      <c r="H19" s="51">
        <f t="shared" si="4"/>
        <v>0</v>
      </c>
      <c r="I19" s="51">
        <f t="shared" ref="I19:J19" si="5">I13-I16</f>
        <v>0</v>
      </c>
      <c r="J19" s="51">
        <f t="shared" si="5"/>
        <v>0</v>
      </c>
    </row>
    <row r="20" spans="1:10" ht="18" x14ac:dyDescent="0.25">
      <c r="A20" s="4"/>
      <c r="B20" s="17"/>
      <c r="C20" s="17"/>
      <c r="D20" s="17"/>
      <c r="E20" s="17"/>
      <c r="F20" s="17"/>
      <c r="G20" s="17"/>
      <c r="H20" s="18"/>
      <c r="I20" s="18"/>
      <c r="J20" s="18"/>
    </row>
    <row r="21" spans="1:10" ht="15.75" x14ac:dyDescent="0.25">
      <c r="A21" s="145" t="s">
        <v>18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ht="18" x14ac:dyDescent="0.25">
      <c r="A22" s="4"/>
      <c r="B22" s="17"/>
      <c r="C22" s="17"/>
      <c r="D22" s="17"/>
      <c r="E22" s="17"/>
      <c r="F22" s="17"/>
      <c r="G22" s="17"/>
      <c r="H22" s="18"/>
      <c r="I22" s="18"/>
      <c r="J22" s="18"/>
    </row>
    <row r="23" spans="1:10" ht="25.5" x14ac:dyDescent="0.25">
      <c r="A23" s="156" t="s">
        <v>56</v>
      </c>
      <c r="B23" s="157"/>
      <c r="C23" s="157"/>
      <c r="D23" s="157"/>
      <c r="E23" s="158"/>
      <c r="F23" s="3" t="s">
        <v>126</v>
      </c>
      <c r="G23" s="3" t="s">
        <v>40</v>
      </c>
      <c r="H23" s="3" t="s">
        <v>127</v>
      </c>
      <c r="I23" s="3" t="s">
        <v>44</v>
      </c>
      <c r="J23" s="3" t="s">
        <v>128</v>
      </c>
    </row>
    <row r="24" spans="1:10" s="45" customFormat="1" ht="11.25" x14ac:dyDescent="0.2">
      <c r="A24" s="166">
        <v>1</v>
      </c>
      <c r="B24" s="167"/>
      <c r="C24" s="167"/>
      <c r="D24" s="167"/>
      <c r="E24" s="168"/>
      <c r="F24" s="46">
        <v>2</v>
      </c>
      <c r="G24" s="46">
        <v>3</v>
      </c>
      <c r="H24" s="46">
        <v>4</v>
      </c>
      <c r="I24" s="46">
        <v>5</v>
      </c>
      <c r="J24" s="46">
        <v>6</v>
      </c>
    </row>
    <row r="25" spans="1:10" x14ac:dyDescent="0.25">
      <c r="A25" s="159" t="s">
        <v>28</v>
      </c>
      <c r="B25" s="160"/>
      <c r="C25" s="160"/>
      <c r="D25" s="160"/>
      <c r="E25" s="160"/>
      <c r="F25" s="52">
        <v>0</v>
      </c>
      <c r="G25" s="52">
        <v>0</v>
      </c>
      <c r="H25" s="52">
        <v>0</v>
      </c>
      <c r="I25" s="52">
        <v>0</v>
      </c>
      <c r="J25" s="61">
        <v>0</v>
      </c>
    </row>
    <row r="26" spans="1:10" x14ac:dyDescent="0.25">
      <c r="A26" s="159" t="s">
        <v>29</v>
      </c>
      <c r="B26" s="160"/>
      <c r="C26" s="160"/>
      <c r="D26" s="160"/>
      <c r="E26" s="160"/>
      <c r="F26" s="52">
        <v>0</v>
      </c>
      <c r="G26" s="52">
        <v>0</v>
      </c>
      <c r="H26" s="52">
        <v>0</v>
      </c>
      <c r="I26" s="52">
        <v>0</v>
      </c>
      <c r="J26" s="61">
        <v>0</v>
      </c>
    </row>
    <row r="27" spans="1:10" x14ac:dyDescent="0.25">
      <c r="A27" s="143" t="s">
        <v>2</v>
      </c>
      <c r="B27" s="144"/>
      <c r="C27" s="144"/>
      <c r="D27" s="144"/>
      <c r="E27" s="144"/>
      <c r="F27" s="51">
        <f>F25-F26</f>
        <v>0</v>
      </c>
      <c r="G27" s="51">
        <f t="shared" ref="G27:J27" si="6">G25-G26</f>
        <v>0</v>
      </c>
      <c r="H27" s="51">
        <f t="shared" si="6"/>
        <v>0</v>
      </c>
      <c r="I27" s="51">
        <f t="shared" si="6"/>
        <v>0</v>
      </c>
      <c r="J27" s="51">
        <f t="shared" si="6"/>
        <v>0</v>
      </c>
    </row>
    <row r="28" spans="1:10" x14ac:dyDescent="0.25">
      <c r="A28" s="143" t="s">
        <v>32</v>
      </c>
      <c r="B28" s="144"/>
      <c r="C28" s="144"/>
      <c r="D28" s="144"/>
      <c r="E28" s="144"/>
      <c r="F28" s="51">
        <f>F19+F27</f>
        <v>3692.7599999997765</v>
      </c>
      <c r="G28" s="51">
        <f t="shared" ref="G28:J28" si="7">G19+G27</f>
        <v>0</v>
      </c>
      <c r="H28" s="51">
        <f t="shared" si="7"/>
        <v>0</v>
      </c>
      <c r="I28" s="51">
        <f t="shared" si="7"/>
        <v>0</v>
      </c>
      <c r="J28" s="51">
        <f t="shared" si="7"/>
        <v>0</v>
      </c>
    </row>
    <row r="29" spans="1:10" ht="18" x14ac:dyDescent="0.25">
      <c r="A29" s="16"/>
      <c r="B29" s="17"/>
      <c r="C29" s="17"/>
      <c r="D29" s="17"/>
      <c r="E29" s="17"/>
      <c r="F29" s="17"/>
      <c r="G29" s="17"/>
      <c r="H29" s="18"/>
      <c r="I29" s="18"/>
      <c r="J29" s="18"/>
    </row>
    <row r="30" spans="1:10" ht="15.75" x14ac:dyDescent="0.25">
      <c r="A30" s="145" t="s">
        <v>33</v>
      </c>
      <c r="B30" s="146"/>
      <c r="C30" s="146"/>
      <c r="D30" s="146"/>
      <c r="E30" s="146"/>
      <c r="F30" s="146"/>
      <c r="G30" s="146"/>
      <c r="H30" s="146"/>
      <c r="I30" s="146"/>
      <c r="J30" s="146"/>
    </row>
    <row r="31" spans="1:10" ht="15.75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25.5" x14ac:dyDescent="0.25">
      <c r="A32" s="156" t="s">
        <v>22</v>
      </c>
      <c r="B32" s="157"/>
      <c r="C32" s="157"/>
      <c r="D32" s="157"/>
      <c r="E32" s="158"/>
      <c r="F32" s="3" t="s">
        <v>126</v>
      </c>
      <c r="G32" s="3" t="s">
        <v>40</v>
      </c>
      <c r="H32" s="3" t="s">
        <v>127</v>
      </c>
      <c r="I32" s="3" t="s">
        <v>44</v>
      </c>
      <c r="J32" s="3" t="s">
        <v>128</v>
      </c>
    </row>
    <row r="33" spans="1:10" s="45" customFormat="1" ht="11.25" x14ac:dyDescent="0.2">
      <c r="A33" s="166">
        <v>1</v>
      </c>
      <c r="B33" s="167"/>
      <c r="C33" s="167"/>
      <c r="D33" s="167"/>
      <c r="E33" s="168"/>
      <c r="F33" s="46">
        <v>2</v>
      </c>
      <c r="G33" s="46">
        <v>3</v>
      </c>
      <c r="H33" s="46">
        <v>4</v>
      </c>
      <c r="I33" s="46">
        <v>5</v>
      </c>
      <c r="J33" s="46">
        <v>6</v>
      </c>
    </row>
    <row r="34" spans="1:10" ht="15" customHeight="1" x14ac:dyDescent="0.25">
      <c r="A34" s="147" t="s">
        <v>34</v>
      </c>
      <c r="B34" s="148"/>
      <c r="C34" s="148"/>
      <c r="D34" s="148"/>
      <c r="E34" s="149"/>
      <c r="F34" s="101">
        <v>-8653.5300000000007</v>
      </c>
      <c r="G34" s="30">
        <v>0</v>
      </c>
      <c r="H34" s="30">
        <v>0</v>
      </c>
      <c r="I34" s="30">
        <v>0</v>
      </c>
      <c r="J34" s="31">
        <v>0</v>
      </c>
    </row>
    <row r="35" spans="1:10" ht="15" customHeight="1" x14ac:dyDescent="0.25">
      <c r="A35" s="143" t="s">
        <v>35</v>
      </c>
      <c r="B35" s="144"/>
      <c r="C35" s="144"/>
      <c r="D35" s="144"/>
      <c r="E35" s="144"/>
      <c r="F35" s="53">
        <v>0</v>
      </c>
      <c r="G35" s="32">
        <v>0</v>
      </c>
      <c r="H35" s="32">
        <f t="shared" ref="H35:J35" si="8">H28+H34</f>
        <v>0</v>
      </c>
      <c r="I35" s="32">
        <f t="shared" si="8"/>
        <v>0</v>
      </c>
      <c r="J35" s="33">
        <f t="shared" si="8"/>
        <v>0</v>
      </c>
    </row>
    <row r="36" spans="1:10" ht="45" customHeight="1" x14ac:dyDescent="0.25">
      <c r="A36" s="150" t="s">
        <v>36</v>
      </c>
      <c r="B36" s="151"/>
      <c r="C36" s="151"/>
      <c r="D36" s="151"/>
      <c r="E36" s="152"/>
      <c r="F36" s="53">
        <v>-4960.7700000000004</v>
      </c>
      <c r="G36" s="32">
        <v>0</v>
      </c>
      <c r="H36" s="32">
        <f t="shared" ref="H36:J36" si="9">H19+H27+H34-H35</f>
        <v>0</v>
      </c>
      <c r="I36" s="32">
        <f t="shared" si="9"/>
        <v>0</v>
      </c>
      <c r="J36" s="33">
        <f t="shared" si="9"/>
        <v>0</v>
      </c>
    </row>
    <row r="37" spans="1:10" ht="15.75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</row>
    <row r="38" spans="1:10" ht="15.75" x14ac:dyDescent="0.25">
      <c r="A38" s="153" t="s">
        <v>30</v>
      </c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 ht="18" x14ac:dyDescent="0.25">
      <c r="A39" s="36"/>
      <c r="B39" s="37"/>
      <c r="C39" s="37"/>
      <c r="D39" s="37"/>
      <c r="E39" s="37"/>
      <c r="F39" s="37"/>
      <c r="G39" s="37"/>
      <c r="H39" s="38"/>
      <c r="I39" s="38"/>
      <c r="J39" s="38"/>
    </row>
    <row r="40" spans="1:10" ht="25.5" x14ac:dyDescent="0.25">
      <c r="A40" s="156" t="s">
        <v>22</v>
      </c>
      <c r="B40" s="157"/>
      <c r="C40" s="157"/>
      <c r="D40" s="157"/>
      <c r="E40" s="158"/>
      <c r="F40" s="39" t="s">
        <v>126</v>
      </c>
      <c r="G40" s="39" t="s">
        <v>129</v>
      </c>
      <c r="H40" s="39" t="s">
        <v>127</v>
      </c>
      <c r="I40" s="39" t="s">
        <v>44</v>
      </c>
      <c r="J40" s="39" t="s">
        <v>128</v>
      </c>
    </row>
    <row r="41" spans="1:10" s="45" customFormat="1" ht="11.25" x14ac:dyDescent="0.2">
      <c r="A41" s="166">
        <v>1</v>
      </c>
      <c r="B41" s="167"/>
      <c r="C41" s="167"/>
      <c r="D41" s="167"/>
      <c r="E41" s="168"/>
      <c r="F41" s="46">
        <v>2</v>
      </c>
      <c r="G41" s="46">
        <v>3</v>
      </c>
      <c r="H41" s="46">
        <v>4</v>
      </c>
      <c r="I41" s="46">
        <v>5</v>
      </c>
      <c r="J41" s="46">
        <v>6</v>
      </c>
    </row>
    <row r="42" spans="1:10" x14ac:dyDescent="0.25">
      <c r="A42" s="147" t="s">
        <v>34</v>
      </c>
      <c r="B42" s="148"/>
      <c r="C42" s="148"/>
      <c r="D42" s="148"/>
      <c r="E42" s="149"/>
      <c r="F42" s="54">
        <v>0</v>
      </c>
      <c r="G42" s="30">
        <f>F45</f>
        <v>0</v>
      </c>
      <c r="H42" s="30">
        <f>G45</f>
        <v>0</v>
      </c>
      <c r="I42" s="30">
        <f>H45</f>
        <v>0</v>
      </c>
      <c r="J42" s="31">
        <f>I45</f>
        <v>0</v>
      </c>
    </row>
    <row r="43" spans="1:10" ht="28.5" customHeight="1" x14ac:dyDescent="0.25">
      <c r="A43" s="147" t="s">
        <v>37</v>
      </c>
      <c r="B43" s="148"/>
      <c r="C43" s="148"/>
      <c r="D43" s="148"/>
      <c r="E43" s="149"/>
      <c r="F43" s="54">
        <v>0</v>
      </c>
      <c r="G43" s="30">
        <v>0</v>
      </c>
      <c r="H43" s="30">
        <v>0</v>
      </c>
      <c r="I43" s="30">
        <v>0</v>
      </c>
      <c r="J43" s="31">
        <v>0</v>
      </c>
    </row>
    <row r="44" spans="1:10" x14ac:dyDescent="0.25">
      <c r="A44" s="147" t="s">
        <v>38</v>
      </c>
      <c r="B44" s="154"/>
      <c r="C44" s="154"/>
      <c r="D44" s="154"/>
      <c r="E44" s="155"/>
      <c r="F44" s="54">
        <v>0</v>
      </c>
      <c r="G44" s="30">
        <v>0</v>
      </c>
      <c r="H44" s="30">
        <v>0</v>
      </c>
      <c r="I44" s="30">
        <v>0</v>
      </c>
      <c r="J44" s="31">
        <v>0</v>
      </c>
    </row>
    <row r="45" spans="1:10" ht="15" customHeight="1" x14ac:dyDescent="0.25">
      <c r="A45" s="143" t="s">
        <v>35</v>
      </c>
      <c r="B45" s="144"/>
      <c r="C45" s="144"/>
      <c r="D45" s="144"/>
      <c r="E45" s="144"/>
      <c r="F45" s="55">
        <f>F42-F43+F44</f>
        <v>0</v>
      </c>
      <c r="G45" s="21">
        <f t="shared" ref="G45:J45" si="10">G42-G43+G44</f>
        <v>0</v>
      </c>
      <c r="H45" s="21">
        <f t="shared" si="10"/>
        <v>0</v>
      </c>
      <c r="I45" s="21">
        <f t="shared" si="10"/>
        <v>0</v>
      </c>
      <c r="J45" s="40">
        <f t="shared" si="10"/>
        <v>0</v>
      </c>
    </row>
    <row r="46" spans="1:10" ht="17.25" customHeight="1" x14ac:dyDescent="0.25">
      <c r="A46" t="s">
        <v>132</v>
      </c>
    </row>
    <row r="47" spans="1:10" x14ac:dyDescent="0.25">
      <c r="A47" s="141"/>
      <c r="B47" s="142"/>
      <c r="C47" s="142"/>
      <c r="D47" s="142"/>
      <c r="E47" s="142"/>
      <c r="F47" s="142"/>
      <c r="G47" s="142"/>
      <c r="H47" s="142"/>
      <c r="I47" s="142"/>
      <c r="J47" s="142"/>
    </row>
    <row r="48" spans="1:10" ht="9" customHeight="1" x14ac:dyDescent="0.25"/>
    <row r="49" spans="9:9" x14ac:dyDescent="0.25">
      <c r="I49" t="s">
        <v>125</v>
      </c>
    </row>
    <row r="51" spans="9:9" x14ac:dyDescent="0.25">
      <c r="I51" t="s">
        <v>133</v>
      </c>
    </row>
  </sheetData>
  <mergeCells count="34">
    <mergeCell ref="A23:E23"/>
    <mergeCell ref="A24:E24"/>
    <mergeCell ref="A33:E33"/>
    <mergeCell ref="A41:E41"/>
    <mergeCell ref="A26:E26"/>
    <mergeCell ref="A25:E25"/>
    <mergeCell ref="A5:J5"/>
    <mergeCell ref="A7:J7"/>
    <mergeCell ref="A9:J9"/>
    <mergeCell ref="A13:E13"/>
    <mergeCell ref="A14:E14"/>
    <mergeCell ref="A12:E12"/>
    <mergeCell ref="A11:E11"/>
    <mergeCell ref="A15:E15"/>
    <mergeCell ref="A17:E17"/>
    <mergeCell ref="A18:E18"/>
    <mergeCell ref="A19:E19"/>
    <mergeCell ref="A21:J21"/>
    <mergeCell ref="A1:J1"/>
    <mergeCell ref="A4:J4"/>
    <mergeCell ref="A47:J47"/>
    <mergeCell ref="A27:E27"/>
    <mergeCell ref="A28:E28"/>
    <mergeCell ref="A30:J30"/>
    <mergeCell ref="A34:E34"/>
    <mergeCell ref="A35:E35"/>
    <mergeCell ref="A36:E36"/>
    <mergeCell ref="A38:J38"/>
    <mergeCell ref="A42:E42"/>
    <mergeCell ref="A43:E43"/>
    <mergeCell ref="A44:E44"/>
    <mergeCell ref="A45:E45"/>
    <mergeCell ref="A32:E32"/>
    <mergeCell ref="A40:E40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topLeftCell="A13" workbookViewId="0">
      <selection activeCell="C27" sqref="C27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18" customHeight="1" x14ac:dyDescent="0.25">
      <c r="A1" s="145" t="s">
        <v>3</v>
      </c>
      <c r="B1" s="145"/>
      <c r="C1" s="145"/>
      <c r="D1" s="145"/>
      <c r="E1" s="145"/>
      <c r="F1" s="145"/>
      <c r="G1" s="145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5.75" customHeight="1" x14ac:dyDescent="0.25">
      <c r="A3" s="145" t="s">
        <v>48</v>
      </c>
      <c r="B3" s="145"/>
      <c r="C3" s="145"/>
      <c r="D3" s="145"/>
      <c r="E3" s="145"/>
      <c r="F3" s="145"/>
      <c r="G3" s="14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5" t="s">
        <v>41</v>
      </c>
      <c r="B5" s="14" t="s">
        <v>13</v>
      </c>
      <c r="C5" s="14" t="s">
        <v>134</v>
      </c>
      <c r="D5" s="15" t="s">
        <v>129</v>
      </c>
      <c r="E5" s="15" t="s">
        <v>127</v>
      </c>
      <c r="F5" s="15" t="s">
        <v>135</v>
      </c>
      <c r="G5" s="15" t="s">
        <v>128</v>
      </c>
    </row>
    <row r="6" spans="1:7" s="45" customFormat="1" ht="11.25" x14ac:dyDescent="0.2">
      <c r="A6" s="47">
        <v>1</v>
      </c>
      <c r="B6" s="48">
        <v>2</v>
      </c>
      <c r="C6" s="48">
        <v>3</v>
      </c>
      <c r="D6" s="47">
        <v>4</v>
      </c>
      <c r="E6" s="47">
        <v>5</v>
      </c>
      <c r="F6" s="47">
        <v>6</v>
      </c>
      <c r="G6" s="47">
        <v>7</v>
      </c>
    </row>
    <row r="7" spans="1:7" x14ac:dyDescent="0.25">
      <c r="A7" s="25"/>
      <c r="B7" s="24" t="s">
        <v>43</v>
      </c>
      <c r="C7" s="117">
        <v>1116767.6100000001</v>
      </c>
      <c r="D7" s="116">
        <v>1363818</v>
      </c>
      <c r="E7" s="116">
        <v>974471</v>
      </c>
      <c r="F7" s="116">
        <v>973471</v>
      </c>
      <c r="G7" s="116">
        <v>973471</v>
      </c>
    </row>
    <row r="8" spans="1:7" ht="15.75" customHeight="1" x14ac:dyDescent="0.25">
      <c r="A8" s="8">
        <v>6</v>
      </c>
      <c r="B8" s="8" t="s">
        <v>4</v>
      </c>
      <c r="C8" s="57">
        <f xml:space="preserve"> SUM(C9:C13)</f>
        <v>1116505.97</v>
      </c>
      <c r="D8" s="62">
        <v>1363818</v>
      </c>
      <c r="E8" s="62">
        <v>974471</v>
      </c>
      <c r="F8" s="62">
        <v>973471</v>
      </c>
      <c r="G8" s="62">
        <v>973471</v>
      </c>
    </row>
    <row r="9" spans="1:7" ht="38.25" x14ac:dyDescent="0.25">
      <c r="A9" s="41">
        <v>63</v>
      </c>
      <c r="B9" s="12" t="s">
        <v>20</v>
      </c>
      <c r="C9" s="56">
        <v>1024366.57</v>
      </c>
      <c r="D9" s="59">
        <v>1252232</v>
      </c>
      <c r="E9" s="59">
        <v>887479</v>
      </c>
      <c r="F9" s="59">
        <v>886479</v>
      </c>
      <c r="G9" s="59">
        <v>886479</v>
      </c>
    </row>
    <row r="10" spans="1:7" x14ac:dyDescent="0.25">
      <c r="A10" s="41">
        <v>64</v>
      </c>
      <c r="B10" s="12" t="s">
        <v>61</v>
      </c>
      <c r="C10" s="56">
        <v>284.97000000000003</v>
      </c>
      <c r="D10" s="59">
        <v>350</v>
      </c>
      <c r="E10" s="59">
        <v>350</v>
      </c>
      <c r="F10" s="59">
        <v>350</v>
      </c>
      <c r="G10" s="59">
        <v>350</v>
      </c>
    </row>
    <row r="11" spans="1:7" ht="51" x14ac:dyDescent="0.25">
      <c r="A11" s="41">
        <v>65</v>
      </c>
      <c r="B11" s="12" t="s">
        <v>62</v>
      </c>
      <c r="C11" s="56">
        <v>8148.21</v>
      </c>
      <c r="D11" s="59">
        <v>10900</v>
      </c>
      <c r="E11" s="59">
        <v>1000</v>
      </c>
      <c r="F11" s="59">
        <v>1000</v>
      </c>
      <c r="G11" s="59">
        <v>1000</v>
      </c>
    </row>
    <row r="12" spans="1:7" ht="51" x14ac:dyDescent="0.25">
      <c r="A12" s="41">
        <v>66</v>
      </c>
      <c r="B12" s="12" t="s">
        <v>63</v>
      </c>
      <c r="C12" s="56">
        <v>1677.37</v>
      </c>
      <c r="D12" s="59">
        <v>3700</v>
      </c>
      <c r="E12" s="59">
        <v>3700</v>
      </c>
      <c r="F12" s="59">
        <v>3700</v>
      </c>
      <c r="G12" s="59">
        <v>3700</v>
      </c>
    </row>
    <row r="13" spans="1:7" ht="38.25" x14ac:dyDescent="0.25">
      <c r="A13" s="42">
        <v>67</v>
      </c>
      <c r="B13" s="12" t="s">
        <v>21</v>
      </c>
      <c r="C13" s="56">
        <v>82028.850000000006</v>
      </c>
      <c r="D13" s="59">
        <v>96636</v>
      </c>
      <c r="E13" s="59">
        <v>81942</v>
      </c>
      <c r="F13" s="59">
        <v>81942</v>
      </c>
      <c r="G13" s="59">
        <v>81942</v>
      </c>
    </row>
    <row r="14" spans="1:7" ht="25.5" x14ac:dyDescent="0.25">
      <c r="A14" s="11">
        <v>7</v>
      </c>
      <c r="B14" s="19" t="s">
        <v>5</v>
      </c>
      <c r="C14" s="57">
        <v>261.64</v>
      </c>
      <c r="D14" s="62">
        <v>0</v>
      </c>
      <c r="E14" s="62">
        <v>0</v>
      </c>
      <c r="F14" s="62">
        <v>0</v>
      </c>
      <c r="G14" s="62">
        <v>0</v>
      </c>
    </row>
    <row r="15" spans="1:7" ht="25.5" x14ac:dyDescent="0.25">
      <c r="A15" s="41">
        <v>72</v>
      </c>
      <c r="B15" s="20" t="s">
        <v>19</v>
      </c>
      <c r="C15" s="56">
        <v>261.64</v>
      </c>
      <c r="D15" s="59">
        <v>0</v>
      </c>
      <c r="E15" s="59">
        <v>0</v>
      </c>
      <c r="F15" s="59">
        <v>0</v>
      </c>
      <c r="G15" s="59">
        <v>0</v>
      </c>
    </row>
    <row r="18" spans="1:7" ht="18" x14ac:dyDescent="0.25">
      <c r="A18" s="4"/>
      <c r="B18" s="4"/>
      <c r="C18" s="4"/>
      <c r="D18" s="4"/>
      <c r="E18" s="4"/>
      <c r="F18" s="5"/>
      <c r="G18" s="5"/>
    </row>
    <row r="19" spans="1:7" ht="25.5" x14ac:dyDescent="0.25">
      <c r="A19" s="15" t="s">
        <v>41</v>
      </c>
      <c r="B19" s="14" t="s">
        <v>13</v>
      </c>
      <c r="C19" s="14" t="s">
        <v>134</v>
      </c>
      <c r="D19" s="15" t="s">
        <v>129</v>
      </c>
      <c r="E19" s="15" t="s">
        <v>127</v>
      </c>
      <c r="F19" s="15" t="s">
        <v>135</v>
      </c>
      <c r="G19" s="15" t="s">
        <v>128</v>
      </c>
    </row>
    <row r="20" spans="1:7" s="45" customFormat="1" ht="11.25" x14ac:dyDescent="0.2">
      <c r="A20" s="47">
        <v>1</v>
      </c>
      <c r="B20" s="48">
        <v>2</v>
      </c>
      <c r="C20" s="48">
        <v>3</v>
      </c>
      <c r="D20" s="47">
        <v>4</v>
      </c>
      <c r="E20" s="47">
        <v>5</v>
      </c>
      <c r="F20" s="47">
        <v>6</v>
      </c>
      <c r="G20" s="47">
        <v>7</v>
      </c>
    </row>
    <row r="21" spans="1:7" x14ac:dyDescent="0.25">
      <c r="A21" s="25"/>
      <c r="B21" s="24" t="s">
        <v>42</v>
      </c>
      <c r="C21" s="117">
        <v>1113074.8500000001</v>
      </c>
      <c r="D21" s="116">
        <v>1363818</v>
      </c>
      <c r="E21" s="116">
        <v>974471</v>
      </c>
      <c r="F21" s="116">
        <v>973471</v>
      </c>
      <c r="G21" s="116">
        <v>973471</v>
      </c>
    </row>
    <row r="22" spans="1:7" ht="15.75" customHeight="1" x14ac:dyDescent="0.25">
      <c r="A22" s="8">
        <v>3</v>
      </c>
      <c r="B22" s="8" t="s">
        <v>6</v>
      </c>
      <c r="C22" s="57">
        <f>SUM(C23:C28)</f>
        <v>1098396.0099999998</v>
      </c>
      <c r="D22" s="62">
        <v>966358</v>
      </c>
      <c r="E22" s="62">
        <v>961916</v>
      </c>
      <c r="F22" s="62">
        <v>961916</v>
      </c>
      <c r="G22" s="62">
        <v>961916</v>
      </c>
    </row>
    <row r="23" spans="1:7" ht="15.75" customHeight="1" x14ac:dyDescent="0.25">
      <c r="A23" s="41">
        <v>31</v>
      </c>
      <c r="B23" s="12" t="s">
        <v>7</v>
      </c>
      <c r="C23" s="56">
        <v>938694.92</v>
      </c>
      <c r="D23" s="59">
        <v>800319</v>
      </c>
      <c r="E23" s="59">
        <v>800119</v>
      </c>
      <c r="F23" s="59">
        <v>800119</v>
      </c>
      <c r="G23" s="59">
        <v>800119</v>
      </c>
    </row>
    <row r="24" spans="1:7" x14ac:dyDescent="0.25">
      <c r="A24" s="42">
        <v>32</v>
      </c>
      <c r="B24" s="9" t="s">
        <v>14</v>
      </c>
      <c r="C24" s="56">
        <v>156931.78</v>
      </c>
      <c r="D24" s="59">
        <v>158830</v>
      </c>
      <c r="E24" s="59">
        <v>154588</v>
      </c>
      <c r="F24" s="59">
        <v>154588</v>
      </c>
      <c r="G24" s="59">
        <v>154588</v>
      </c>
    </row>
    <row r="25" spans="1:7" x14ac:dyDescent="0.25">
      <c r="A25" s="42">
        <v>34</v>
      </c>
      <c r="B25" s="9" t="s">
        <v>64</v>
      </c>
      <c r="C25" s="56">
        <v>570.38</v>
      </c>
      <c r="D25" s="59">
        <v>796</v>
      </c>
      <c r="E25" s="59">
        <v>796</v>
      </c>
      <c r="F25" s="59">
        <v>796</v>
      </c>
      <c r="G25" s="59">
        <v>796</v>
      </c>
    </row>
    <row r="26" spans="1:7" ht="25.5" x14ac:dyDescent="0.25">
      <c r="A26" s="42">
        <v>36</v>
      </c>
      <c r="B26" s="58" t="s">
        <v>65</v>
      </c>
      <c r="C26" s="56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ht="38.25" x14ac:dyDescent="0.25">
      <c r="A27" s="42">
        <v>37</v>
      </c>
      <c r="B27" s="58" t="s">
        <v>66</v>
      </c>
      <c r="C27" s="56">
        <v>1790.29</v>
      </c>
      <c r="D27" s="59">
        <v>6000</v>
      </c>
      <c r="E27" s="59">
        <v>6000</v>
      </c>
      <c r="F27" s="59">
        <v>6000</v>
      </c>
      <c r="G27" s="59">
        <v>6000</v>
      </c>
    </row>
    <row r="28" spans="1:7" x14ac:dyDescent="0.25">
      <c r="A28" s="42">
        <v>38</v>
      </c>
      <c r="B28" s="58" t="s">
        <v>73</v>
      </c>
      <c r="C28" s="56">
        <v>408.64</v>
      </c>
      <c r="D28" s="59">
        <v>413</v>
      </c>
      <c r="E28" s="59">
        <v>413</v>
      </c>
      <c r="F28" s="59">
        <v>413</v>
      </c>
      <c r="G28" s="59">
        <v>413</v>
      </c>
    </row>
    <row r="29" spans="1:7" ht="25.5" x14ac:dyDescent="0.25">
      <c r="A29" s="11">
        <v>4</v>
      </c>
      <c r="B29" s="19" t="s">
        <v>8</v>
      </c>
      <c r="C29" s="57">
        <v>14678.84</v>
      </c>
      <c r="D29" s="62">
        <v>397460</v>
      </c>
      <c r="E29" s="62">
        <v>12555</v>
      </c>
      <c r="F29" s="62">
        <v>11555</v>
      </c>
      <c r="G29" s="62">
        <v>11555</v>
      </c>
    </row>
    <row r="30" spans="1:7" ht="38.25" x14ac:dyDescent="0.25">
      <c r="A30" s="41">
        <v>41</v>
      </c>
      <c r="B30" s="20" t="s">
        <v>9</v>
      </c>
      <c r="C30" s="56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ht="38.25" x14ac:dyDescent="0.25">
      <c r="A31" s="41">
        <v>42</v>
      </c>
      <c r="B31" s="20" t="s">
        <v>67</v>
      </c>
      <c r="C31" s="56">
        <v>14678.84</v>
      </c>
      <c r="D31" s="59">
        <v>28207</v>
      </c>
      <c r="E31" s="59">
        <v>10555</v>
      </c>
      <c r="F31" s="59">
        <v>10555</v>
      </c>
      <c r="G31" s="59">
        <v>10555</v>
      </c>
    </row>
    <row r="32" spans="1:7" ht="25.5" x14ac:dyDescent="0.25">
      <c r="A32" s="41">
        <v>45</v>
      </c>
      <c r="B32" s="20" t="s">
        <v>68</v>
      </c>
      <c r="C32" s="56">
        <v>0</v>
      </c>
      <c r="D32" s="59">
        <v>369253</v>
      </c>
      <c r="E32" s="59">
        <v>2000</v>
      </c>
      <c r="F32" s="59">
        <v>1000</v>
      </c>
      <c r="G32" s="59">
        <v>1000</v>
      </c>
    </row>
  </sheetData>
  <mergeCells count="2">
    <mergeCell ref="A1:G1"/>
    <mergeCell ref="A3:G3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opLeftCell="A13" workbookViewId="0">
      <selection activeCell="C22" sqref="C22"/>
    </sheetView>
  </sheetViews>
  <sheetFormatPr defaultRowHeight="15" x14ac:dyDescent="0.25"/>
  <cols>
    <col min="2" max="7" width="25.28515625" customWidth="1"/>
  </cols>
  <sheetData>
    <row r="1" spans="1:7" ht="15.75" customHeight="1" x14ac:dyDescent="0.25">
      <c r="B1" s="145" t="s">
        <v>49</v>
      </c>
      <c r="C1" s="145"/>
      <c r="D1" s="145"/>
      <c r="E1" s="145"/>
      <c r="F1" s="145"/>
      <c r="G1" s="145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5" t="s">
        <v>41</v>
      </c>
      <c r="B3" s="15" t="s">
        <v>22</v>
      </c>
      <c r="C3" s="14" t="s">
        <v>134</v>
      </c>
      <c r="D3" s="15" t="s">
        <v>40</v>
      </c>
      <c r="E3" s="15" t="s">
        <v>127</v>
      </c>
      <c r="F3" s="15" t="s">
        <v>44</v>
      </c>
      <c r="G3" s="15" t="s">
        <v>136</v>
      </c>
    </row>
    <row r="4" spans="1:7" s="45" customFormat="1" ht="11.25" x14ac:dyDescent="0.2">
      <c r="A4" s="47">
        <v>1</v>
      </c>
      <c r="B4" s="48">
        <v>2</v>
      </c>
      <c r="C4" s="48">
        <v>3</v>
      </c>
      <c r="D4" s="47">
        <v>4</v>
      </c>
      <c r="E4" s="47">
        <v>5</v>
      </c>
      <c r="F4" s="47">
        <v>6</v>
      </c>
      <c r="G4" s="47">
        <v>7</v>
      </c>
    </row>
    <row r="5" spans="1:7" x14ac:dyDescent="0.25">
      <c r="A5" s="26"/>
      <c r="B5" s="26" t="s">
        <v>43</v>
      </c>
      <c r="C5" s="117">
        <v>1116767.6100000001</v>
      </c>
      <c r="D5" s="116">
        <v>1363818</v>
      </c>
      <c r="E5" s="116">
        <v>974471</v>
      </c>
      <c r="F5" s="116">
        <v>973471</v>
      </c>
      <c r="G5" s="116">
        <v>973471</v>
      </c>
    </row>
    <row r="6" spans="1:7" x14ac:dyDescent="0.25">
      <c r="A6" s="8">
        <v>1</v>
      </c>
      <c r="B6" s="19" t="s">
        <v>50</v>
      </c>
      <c r="C6" s="61">
        <v>1500</v>
      </c>
      <c r="D6" s="61">
        <v>199389</v>
      </c>
      <c r="E6" s="61">
        <v>1400</v>
      </c>
      <c r="F6" s="61">
        <v>1400</v>
      </c>
      <c r="G6" s="61">
        <v>1400</v>
      </c>
    </row>
    <row r="7" spans="1:7" x14ac:dyDescent="0.25">
      <c r="A7" s="43">
        <v>11</v>
      </c>
      <c r="B7" s="10" t="s">
        <v>50</v>
      </c>
      <c r="C7" s="59">
        <v>1500</v>
      </c>
      <c r="D7" s="59">
        <v>199389</v>
      </c>
      <c r="E7" s="59">
        <v>1400</v>
      </c>
      <c r="F7" s="59">
        <v>1400</v>
      </c>
      <c r="G7" s="59">
        <v>1400</v>
      </c>
    </row>
    <row r="8" spans="1:7" x14ac:dyDescent="0.25">
      <c r="A8" s="8">
        <v>3</v>
      </c>
      <c r="B8" s="19" t="s">
        <v>55</v>
      </c>
      <c r="C8" s="61">
        <v>1962.34</v>
      </c>
      <c r="D8" s="61">
        <v>4050</v>
      </c>
      <c r="E8" s="61">
        <v>4050</v>
      </c>
      <c r="F8" s="61">
        <v>4050</v>
      </c>
      <c r="G8" s="61">
        <v>4050</v>
      </c>
    </row>
    <row r="9" spans="1:7" x14ac:dyDescent="0.25">
      <c r="A9" s="43">
        <v>31</v>
      </c>
      <c r="B9" s="10" t="s">
        <v>55</v>
      </c>
      <c r="C9" s="59">
        <v>1962.34</v>
      </c>
      <c r="D9" s="59">
        <v>4050</v>
      </c>
      <c r="E9" s="59">
        <v>4050</v>
      </c>
      <c r="F9" s="59">
        <v>4050</v>
      </c>
      <c r="G9" s="59">
        <v>4050</v>
      </c>
    </row>
    <row r="10" spans="1:7" ht="25.5" x14ac:dyDescent="0.25">
      <c r="A10" s="8">
        <v>4</v>
      </c>
      <c r="B10" s="19" t="s">
        <v>51</v>
      </c>
      <c r="C10" s="61">
        <v>88677.06</v>
      </c>
      <c r="D10" s="61">
        <v>103900</v>
      </c>
      <c r="E10" s="61">
        <v>82542</v>
      </c>
      <c r="F10" s="61">
        <v>81542</v>
      </c>
      <c r="G10" s="61">
        <v>81542</v>
      </c>
    </row>
    <row r="11" spans="1:7" ht="25.5" x14ac:dyDescent="0.25">
      <c r="A11" s="44">
        <v>43</v>
      </c>
      <c r="B11" s="13" t="s">
        <v>52</v>
      </c>
      <c r="C11" s="56">
        <v>8148.21</v>
      </c>
      <c r="D11" s="59">
        <v>10900</v>
      </c>
      <c r="E11" s="59">
        <v>1000</v>
      </c>
      <c r="F11" s="59">
        <v>1000</v>
      </c>
      <c r="G11" s="59">
        <v>1000</v>
      </c>
    </row>
    <row r="12" spans="1:7" x14ac:dyDescent="0.25">
      <c r="A12" s="44">
        <v>44</v>
      </c>
      <c r="B12" s="13" t="s">
        <v>69</v>
      </c>
      <c r="C12" s="56">
        <v>80528.850000000006</v>
      </c>
      <c r="D12" s="59">
        <v>93000</v>
      </c>
      <c r="E12" s="59">
        <v>81542</v>
      </c>
      <c r="F12" s="59">
        <v>80542</v>
      </c>
      <c r="G12" s="59">
        <v>80542</v>
      </c>
    </row>
    <row r="13" spans="1:7" x14ac:dyDescent="0.25">
      <c r="A13" s="8">
        <v>5</v>
      </c>
      <c r="B13" s="19" t="s">
        <v>53</v>
      </c>
      <c r="C13" s="61">
        <v>1024366.57</v>
      </c>
      <c r="D13" s="61">
        <v>1056479</v>
      </c>
      <c r="E13" s="61">
        <v>886479</v>
      </c>
      <c r="F13" s="61">
        <v>886479</v>
      </c>
      <c r="G13" s="61">
        <v>886479</v>
      </c>
    </row>
    <row r="14" spans="1:7" x14ac:dyDescent="0.25">
      <c r="A14" s="44">
        <v>51</v>
      </c>
      <c r="B14" s="13" t="s">
        <v>70</v>
      </c>
      <c r="C14" s="56">
        <v>676.49</v>
      </c>
      <c r="D14" s="59">
        <v>170000</v>
      </c>
      <c r="E14" s="59">
        <v>0</v>
      </c>
      <c r="F14" s="59">
        <v>0</v>
      </c>
      <c r="G14" s="59">
        <v>0</v>
      </c>
    </row>
    <row r="15" spans="1:7" x14ac:dyDescent="0.25">
      <c r="A15" s="44">
        <v>52</v>
      </c>
      <c r="B15" s="13" t="s">
        <v>54</v>
      </c>
      <c r="C15" s="56">
        <v>1023690.08</v>
      </c>
      <c r="D15" s="59">
        <v>886479</v>
      </c>
      <c r="E15" s="59">
        <v>886479</v>
      </c>
      <c r="F15" s="59">
        <v>886479</v>
      </c>
      <c r="G15" s="59">
        <v>886479</v>
      </c>
    </row>
    <row r="16" spans="1:7" x14ac:dyDescent="0.25">
      <c r="A16" s="8">
        <v>6</v>
      </c>
      <c r="B16" s="19" t="s">
        <v>74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</row>
    <row r="17" spans="1:7" x14ac:dyDescent="0.25">
      <c r="A17" s="44">
        <v>61</v>
      </c>
      <c r="B17" s="13" t="s">
        <v>74</v>
      </c>
      <c r="C17" s="56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ht="25.5" x14ac:dyDescent="0.25">
      <c r="A18" s="8">
        <v>7</v>
      </c>
      <c r="B18" s="20" t="s">
        <v>112</v>
      </c>
      <c r="C18" s="61">
        <v>261.64</v>
      </c>
      <c r="D18" s="61">
        <v>0</v>
      </c>
      <c r="E18" s="61">
        <v>0</v>
      </c>
      <c r="F18" s="61">
        <v>0</v>
      </c>
      <c r="G18" s="61">
        <v>0</v>
      </c>
    </row>
    <row r="19" spans="1:7" ht="25.5" customHeight="1" x14ac:dyDescent="0.25">
      <c r="A19" s="44">
        <v>71</v>
      </c>
      <c r="B19" s="13" t="s">
        <v>113</v>
      </c>
      <c r="C19" s="56">
        <v>261.64</v>
      </c>
      <c r="D19" s="59">
        <v>0</v>
      </c>
      <c r="E19" s="59">
        <v>0</v>
      </c>
      <c r="F19" s="59">
        <v>0</v>
      </c>
      <c r="G19" s="59">
        <v>0</v>
      </c>
    </row>
    <row r="20" spans="1:7" ht="25.5" x14ac:dyDescent="0.25">
      <c r="A20" s="15" t="s">
        <v>41</v>
      </c>
      <c r="B20" s="15" t="s">
        <v>22</v>
      </c>
      <c r="C20" s="14" t="s">
        <v>134</v>
      </c>
      <c r="D20" s="15" t="s">
        <v>40</v>
      </c>
      <c r="E20" s="15" t="s">
        <v>127</v>
      </c>
      <c r="F20" s="15" t="s">
        <v>44</v>
      </c>
      <c r="G20" s="15" t="s">
        <v>136</v>
      </c>
    </row>
    <row r="21" spans="1:7" s="45" customFormat="1" ht="11.25" x14ac:dyDescent="0.2">
      <c r="A21" s="47">
        <v>1</v>
      </c>
      <c r="B21" s="48">
        <v>2</v>
      </c>
      <c r="C21" s="48">
        <v>3</v>
      </c>
      <c r="D21" s="47">
        <v>4</v>
      </c>
      <c r="E21" s="47">
        <v>5</v>
      </c>
      <c r="F21" s="47">
        <v>6</v>
      </c>
      <c r="G21" s="47">
        <v>7</v>
      </c>
    </row>
    <row r="22" spans="1:7" x14ac:dyDescent="0.25">
      <c r="A22" s="26"/>
      <c r="B22" s="26" t="s">
        <v>42</v>
      </c>
      <c r="C22" s="117">
        <v>1113074.8500000001</v>
      </c>
      <c r="D22" s="116">
        <v>1363818</v>
      </c>
      <c r="E22" s="116">
        <v>974471</v>
      </c>
      <c r="F22" s="116">
        <v>973471</v>
      </c>
      <c r="G22" s="116">
        <v>973471</v>
      </c>
    </row>
    <row r="23" spans="1:7" ht="15.75" customHeight="1" x14ac:dyDescent="0.25">
      <c r="A23" s="8">
        <v>1</v>
      </c>
      <c r="B23" s="19" t="s">
        <v>50</v>
      </c>
      <c r="C23" s="57">
        <v>1500</v>
      </c>
      <c r="D23" s="62">
        <v>199389</v>
      </c>
      <c r="E23" s="62">
        <v>1400</v>
      </c>
      <c r="F23" s="62">
        <v>1400</v>
      </c>
      <c r="G23" s="62">
        <v>1400</v>
      </c>
    </row>
    <row r="24" spans="1:7" x14ac:dyDescent="0.25">
      <c r="A24" s="43">
        <v>11</v>
      </c>
      <c r="B24" s="10" t="s">
        <v>50</v>
      </c>
      <c r="C24" s="56">
        <v>1500</v>
      </c>
      <c r="D24" s="59">
        <v>199389</v>
      </c>
      <c r="E24" s="59">
        <v>1400</v>
      </c>
      <c r="F24" s="59">
        <v>1400</v>
      </c>
      <c r="G24" s="59">
        <v>1400</v>
      </c>
    </row>
    <row r="25" spans="1:7" x14ac:dyDescent="0.25">
      <c r="A25" s="8">
        <v>3</v>
      </c>
      <c r="B25" s="19" t="s">
        <v>55</v>
      </c>
      <c r="C25" s="57">
        <v>1192.72</v>
      </c>
      <c r="D25" s="62">
        <v>4050</v>
      </c>
      <c r="E25" s="62">
        <v>4050</v>
      </c>
      <c r="F25" s="62">
        <v>4050</v>
      </c>
      <c r="G25" s="62">
        <v>4050</v>
      </c>
    </row>
    <row r="26" spans="1:7" x14ac:dyDescent="0.25">
      <c r="A26" s="43">
        <v>31</v>
      </c>
      <c r="B26" s="10" t="s">
        <v>55</v>
      </c>
      <c r="C26" s="56">
        <v>1192.72</v>
      </c>
      <c r="D26" s="59">
        <v>4050</v>
      </c>
      <c r="E26" s="59">
        <v>4050</v>
      </c>
      <c r="F26" s="59">
        <v>4050</v>
      </c>
      <c r="G26" s="59">
        <v>4050</v>
      </c>
    </row>
    <row r="27" spans="1:7" ht="25.5" x14ac:dyDescent="0.25">
      <c r="A27" s="8">
        <v>4</v>
      </c>
      <c r="B27" s="19" t="s">
        <v>51</v>
      </c>
      <c r="C27" s="57">
        <v>84060.04</v>
      </c>
      <c r="D27" s="62">
        <v>103900</v>
      </c>
      <c r="E27" s="62">
        <v>82542</v>
      </c>
      <c r="F27" s="62">
        <v>81542</v>
      </c>
      <c r="G27" s="62">
        <v>81542</v>
      </c>
    </row>
    <row r="28" spans="1:7" ht="25.5" x14ac:dyDescent="0.25">
      <c r="A28" s="43">
        <v>43</v>
      </c>
      <c r="B28" s="13" t="s">
        <v>52</v>
      </c>
      <c r="C28" s="56">
        <v>9254.7900000000009</v>
      </c>
      <c r="D28" s="59">
        <v>10900</v>
      </c>
      <c r="E28" s="59">
        <v>1000</v>
      </c>
      <c r="F28" s="59">
        <v>1000</v>
      </c>
      <c r="G28" s="59">
        <v>1000</v>
      </c>
    </row>
    <row r="29" spans="1:7" x14ac:dyDescent="0.25">
      <c r="A29" s="43">
        <v>44</v>
      </c>
      <c r="B29" s="10" t="s">
        <v>69</v>
      </c>
      <c r="C29" s="56">
        <v>74805.25</v>
      </c>
      <c r="D29" s="59">
        <v>93000</v>
      </c>
      <c r="E29" s="59">
        <v>81542</v>
      </c>
      <c r="F29" s="59">
        <v>80542</v>
      </c>
      <c r="G29" s="59">
        <v>80542</v>
      </c>
    </row>
    <row r="30" spans="1:7" x14ac:dyDescent="0.25">
      <c r="A30" s="8">
        <v>5</v>
      </c>
      <c r="B30" s="19" t="s">
        <v>53</v>
      </c>
      <c r="C30" s="57">
        <v>1024288.65</v>
      </c>
      <c r="D30" s="62">
        <v>1056479</v>
      </c>
      <c r="E30" s="62">
        <v>886479</v>
      </c>
      <c r="F30" s="62">
        <v>886479</v>
      </c>
      <c r="G30" s="62">
        <v>886479</v>
      </c>
    </row>
    <row r="31" spans="1:7" x14ac:dyDescent="0.25">
      <c r="A31" s="43">
        <v>51</v>
      </c>
      <c r="B31" s="10" t="s">
        <v>70</v>
      </c>
      <c r="C31" s="56">
        <v>447.25</v>
      </c>
      <c r="D31" s="59">
        <v>170000</v>
      </c>
      <c r="E31" s="59">
        <v>0</v>
      </c>
      <c r="F31" s="59">
        <v>0</v>
      </c>
      <c r="G31" s="59">
        <v>0</v>
      </c>
    </row>
    <row r="32" spans="1:7" x14ac:dyDescent="0.25">
      <c r="A32" s="43">
        <v>52</v>
      </c>
      <c r="B32" s="10" t="s">
        <v>54</v>
      </c>
      <c r="C32" s="56">
        <v>1023841.4</v>
      </c>
      <c r="D32" s="59">
        <v>886479</v>
      </c>
      <c r="E32" s="59">
        <v>886479</v>
      </c>
      <c r="F32" s="59">
        <v>886479</v>
      </c>
      <c r="G32" s="59">
        <v>886479</v>
      </c>
    </row>
    <row r="33" spans="1:7" x14ac:dyDescent="0.25">
      <c r="A33" s="8">
        <v>6</v>
      </c>
      <c r="B33" s="19" t="s">
        <v>74</v>
      </c>
      <c r="C33" s="57">
        <v>0</v>
      </c>
      <c r="D33" s="62">
        <v>0</v>
      </c>
      <c r="E33" s="62">
        <v>0</v>
      </c>
      <c r="F33" s="62">
        <v>0</v>
      </c>
      <c r="G33" s="62">
        <v>0</v>
      </c>
    </row>
    <row r="34" spans="1:7" x14ac:dyDescent="0.25">
      <c r="A34" s="43"/>
      <c r="B34" s="10" t="s">
        <v>74</v>
      </c>
      <c r="C34" s="56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38.25" x14ac:dyDescent="0.25">
      <c r="A35" s="8">
        <v>7</v>
      </c>
      <c r="B35" s="19" t="s">
        <v>114</v>
      </c>
      <c r="C35" s="57">
        <v>2033.44</v>
      </c>
      <c r="D35" s="62">
        <v>0</v>
      </c>
      <c r="E35" s="62">
        <v>0</v>
      </c>
      <c r="F35" s="62">
        <v>0</v>
      </c>
      <c r="G35" s="62">
        <v>0</v>
      </c>
    </row>
    <row r="36" spans="1:7" ht="25.5" x14ac:dyDescent="0.25">
      <c r="A36" s="43">
        <v>71</v>
      </c>
      <c r="B36" s="13" t="s">
        <v>115</v>
      </c>
      <c r="C36" s="56">
        <v>2033.44</v>
      </c>
      <c r="D36" s="59">
        <v>0</v>
      </c>
      <c r="E36" s="59">
        <v>0</v>
      </c>
      <c r="F36" s="59">
        <v>0</v>
      </c>
      <c r="G36" s="59">
        <v>0</v>
      </c>
    </row>
  </sheetData>
  <mergeCells count="1">
    <mergeCell ref="B1:G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workbookViewId="0">
      <selection activeCell="D7" sqref="D7"/>
    </sheetView>
  </sheetViews>
  <sheetFormatPr defaultRowHeight="15" x14ac:dyDescent="0.25"/>
  <cols>
    <col min="2" max="2" width="41.28515625" customWidth="1"/>
    <col min="3" max="7" width="25.28515625" customWidth="1"/>
  </cols>
  <sheetData>
    <row r="1" spans="1:7" ht="15.75" x14ac:dyDescent="0.25">
      <c r="B1" s="145" t="s">
        <v>57</v>
      </c>
      <c r="C1" s="169"/>
      <c r="D1" s="169"/>
      <c r="E1" s="169"/>
      <c r="F1" s="169"/>
      <c r="G1" s="169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5" t="s">
        <v>41</v>
      </c>
      <c r="B3" s="15" t="s">
        <v>47</v>
      </c>
      <c r="C3" s="15" t="s">
        <v>134</v>
      </c>
      <c r="D3" s="15" t="s">
        <v>129</v>
      </c>
      <c r="E3" s="15" t="s">
        <v>127</v>
      </c>
      <c r="F3" s="15" t="s">
        <v>44</v>
      </c>
      <c r="G3" s="15" t="s">
        <v>136</v>
      </c>
    </row>
    <row r="4" spans="1:7" s="45" customFormat="1" ht="11.25" x14ac:dyDescent="0.2">
      <c r="A4" s="47">
        <v>1</v>
      </c>
      <c r="B4" s="47">
        <v>2</v>
      </c>
      <c r="C4" s="47">
        <v>3</v>
      </c>
      <c r="D4" s="47">
        <v>4</v>
      </c>
      <c r="E4" s="47">
        <v>5</v>
      </c>
      <c r="F4" s="47">
        <v>6</v>
      </c>
      <c r="G4" s="47">
        <v>7</v>
      </c>
    </row>
    <row r="5" spans="1:7" ht="15.75" customHeight="1" x14ac:dyDescent="0.25">
      <c r="A5" s="8"/>
      <c r="B5" s="8" t="s">
        <v>42</v>
      </c>
      <c r="C5" s="118">
        <v>1113074.8500000001</v>
      </c>
      <c r="D5" s="118">
        <v>1363818</v>
      </c>
      <c r="E5" s="118">
        <v>974471</v>
      </c>
      <c r="F5" s="118">
        <v>973471</v>
      </c>
      <c r="G5" s="118">
        <v>973471</v>
      </c>
    </row>
    <row r="6" spans="1:7" ht="15.75" customHeight="1" x14ac:dyDescent="0.25">
      <c r="A6" s="49">
        <v>9</v>
      </c>
      <c r="B6" s="8" t="s">
        <v>72</v>
      </c>
      <c r="C6" s="62">
        <v>1113074.8500000001</v>
      </c>
      <c r="D6" s="62">
        <v>1363285</v>
      </c>
      <c r="E6" s="118">
        <v>974471</v>
      </c>
      <c r="F6" s="118">
        <v>973471</v>
      </c>
      <c r="G6" s="118">
        <v>973471</v>
      </c>
    </row>
    <row r="7" spans="1:7" x14ac:dyDescent="0.25">
      <c r="A7" s="50">
        <v>91</v>
      </c>
      <c r="B7" s="13" t="s">
        <v>75</v>
      </c>
      <c r="C7" s="59">
        <v>1112083.96</v>
      </c>
      <c r="D7" s="59">
        <v>1363285</v>
      </c>
      <c r="E7" s="59">
        <v>973938</v>
      </c>
      <c r="F7" s="59">
        <v>972938</v>
      </c>
      <c r="G7" s="59">
        <v>972938</v>
      </c>
    </row>
    <row r="8" spans="1:7" ht="25.5" x14ac:dyDescent="0.25">
      <c r="A8" s="50">
        <v>95</v>
      </c>
      <c r="B8" s="13" t="s">
        <v>137</v>
      </c>
      <c r="C8" s="59">
        <v>135</v>
      </c>
      <c r="D8" s="59">
        <v>120</v>
      </c>
      <c r="E8" s="59">
        <v>120</v>
      </c>
      <c r="F8" s="59">
        <v>120</v>
      </c>
      <c r="G8" s="59">
        <v>120</v>
      </c>
    </row>
    <row r="9" spans="1:7" x14ac:dyDescent="0.25">
      <c r="A9" s="50">
        <v>96</v>
      </c>
      <c r="B9" s="13" t="s">
        <v>77</v>
      </c>
      <c r="C9" s="59">
        <v>447.25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0">
        <v>98</v>
      </c>
      <c r="B10" s="64" t="s">
        <v>76</v>
      </c>
      <c r="C10" s="104">
        <v>408.64</v>
      </c>
      <c r="D10" s="104">
        <v>413</v>
      </c>
      <c r="E10" s="104">
        <v>413</v>
      </c>
      <c r="F10" s="104">
        <v>413</v>
      </c>
      <c r="G10" s="104">
        <v>413</v>
      </c>
    </row>
  </sheetData>
  <mergeCells count="1">
    <mergeCell ref="B1:G1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workbookViewId="0">
      <selection activeCell="G6" sqref="G6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customHeight="1" x14ac:dyDescent="0.25">
      <c r="A1" s="145" t="s">
        <v>39</v>
      </c>
      <c r="B1" s="145"/>
      <c r="C1" s="145"/>
      <c r="D1" s="145"/>
      <c r="E1" s="145"/>
      <c r="F1" s="145"/>
      <c r="G1" s="145"/>
    </row>
    <row r="2" spans="1:7" ht="18" customHeight="1" x14ac:dyDescent="0.25">
      <c r="A2" s="27"/>
      <c r="B2" s="27"/>
      <c r="C2" s="27"/>
      <c r="D2" s="27"/>
      <c r="E2" s="27"/>
      <c r="F2" s="27"/>
      <c r="G2" s="27"/>
    </row>
    <row r="3" spans="1:7" ht="18" customHeight="1" x14ac:dyDescent="0.25">
      <c r="A3" s="145" t="s">
        <v>58</v>
      </c>
      <c r="B3" s="145"/>
      <c r="C3" s="145"/>
      <c r="D3" s="145"/>
      <c r="E3" s="145"/>
      <c r="F3" s="145"/>
      <c r="G3" s="14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5" t="s">
        <v>41</v>
      </c>
      <c r="B5" s="14" t="s">
        <v>22</v>
      </c>
      <c r="C5" s="14" t="s">
        <v>134</v>
      </c>
      <c r="D5" s="15" t="s">
        <v>40</v>
      </c>
      <c r="E5" s="15" t="s">
        <v>127</v>
      </c>
      <c r="F5" s="15" t="s">
        <v>44</v>
      </c>
      <c r="G5" s="15" t="s">
        <v>136</v>
      </c>
    </row>
    <row r="6" spans="1:7" s="45" customFormat="1" ht="11.25" x14ac:dyDescent="0.2">
      <c r="A6" s="47">
        <v>1</v>
      </c>
      <c r="B6" s="48">
        <v>2</v>
      </c>
      <c r="C6" s="48">
        <v>3</v>
      </c>
      <c r="D6" s="47">
        <v>4</v>
      </c>
      <c r="E6" s="47">
        <v>5</v>
      </c>
      <c r="F6" s="47">
        <v>6</v>
      </c>
      <c r="G6" s="47">
        <v>7</v>
      </c>
    </row>
    <row r="7" spans="1:7" ht="25.5" x14ac:dyDescent="0.25">
      <c r="A7" s="8">
        <v>8</v>
      </c>
      <c r="B7" s="8" t="s">
        <v>10</v>
      </c>
      <c r="C7" s="60">
        <v>0</v>
      </c>
      <c r="D7" s="63">
        <v>0</v>
      </c>
      <c r="E7" s="63">
        <v>0</v>
      </c>
      <c r="F7" s="63">
        <v>0</v>
      </c>
      <c r="G7" s="63">
        <v>0</v>
      </c>
    </row>
    <row r="8" spans="1:7" x14ac:dyDescent="0.25">
      <c r="A8" s="41">
        <v>84</v>
      </c>
      <c r="B8" s="12" t="s">
        <v>15</v>
      </c>
      <c r="C8" s="56">
        <v>0</v>
      </c>
      <c r="D8" s="59">
        <v>0</v>
      </c>
      <c r="E8" s="59">
        <v>0</v>
      </c>
      <c r="F8" s="59">
        <v>0</v>
      </c>
      <c r="G8" s="59">
        <v>0</v>
      </c>
    </row>
    <row r="9" spans="1:7" ht="25.5" x14ac:dyDescent="0.25">
      <c r="A9" s="11">
        <v>5</v>
      </c>
      <c r="B9" s="19" t="s">
        <v>11</v>
      </c>
      <c r="C9" s="60">
        <v>0</v>
      </c>
      <c r="D9" s="63">
        <v>0</v>
      </c>
      <c r="E9" s="63">
        <v>0</v>
      </c>
      <c r="F9" s="63">
        <v>0</v>
      </c>
      <c r="G9" s="63">
        <v>0</v>
      </c>
    </row>
    <row r="10" spans="1:7" ht="25.5" x14ac:dyDescent="0.25">
      <c r="A10" s="41">
        <v>54</v>
      </c>
      <c r="B10" s="20" t="s">
        <v>16</v>
      </c>
      <c r="C10" s="56">
        <v>0</v>
      </c>
      <c r="D10" s="59">
        <v>0</v>
      </c>
      <c r="E10" s="59">
        <v>0</v>
      </c>
      <c r="F10" s="59">
        <v>0</v>
      </c>
      <c r="G10" s="59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5"/>
  <sheetViews>
    <sheetView workbookViewId="0">
      <selection activeCell="G4" sqref="G4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1" spans="1:7" ht="18" customHeight="1" x14ac:dyDescent="0.25">
      <c r="B1" s="145" t="s">
        <v>59</v>
      </c>
      <c r="C1" s="145"/>
      <c r="D1" s="145"/>
      <c r="E1" s="145"/>
      <c r="F1" s="145"/>
      <c r="G1" s="145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5" t="s">
        <v>41</v>
      </c>
      <c r="B3" s="14" t="s">
        <v>22</v>
      </c>
      <c r="C3" s="14" t="s">
        <v>134</v>
      </c>
      <c r="D3" s="15" t="s">
        <v>40</v>
      </c>
      <c r="E3" s="15" t="s">
        <v>127</v>
      </c>
      <c r="F3" s="15" t="s">
        <v>44</v>
      </c>
      <c r="G3" s="15" t="s">
        <v>128</v>
      </c>
    </row>
    <row r="4" spans="1:7" s="45" customFormat="1" ht="11.25" x14ac:dyDescent="0.2">
      <c r="A4" s="47">
        <v>1</v>
      </c>
      <c r="B4" s="48">
        <v>2</v>
      </c>
      <c r="C4" s="48">
        <v>3</v>
      </c>
      <c r="D4" s="47">
        <v>4</v>
      </c>
      <c r="E4" s="47">
        <v>5</v>
      </c>
      <c r="F4" s="47">
        <v>6</v>
      </c>
      <c r="G4" s="47">
        <v>7</v>
      </c>
    </row>
    <row r="5" spans="1:7" x14ac:dyDescent="0.25">
      <c r="A5" s="8"/>
      <c r="B5" s="8" t="s">
        <v>45</v>
      </c>
      <c r="C5" s="60">
        <v>0</v>
      </c>
      <c r="D5" s="63">
        <v>0</v>
      </c>
      <c r="E5" s="63">
        <v>0</v>
      </c>
      <c r="F5" s="63">
        <v>0</v>
      </c>
      <c r="G5" s="63">
        <v>0</v>
      </c>
    </row>
    <row r="6" spans="1:7" x14ac:dyDescent="0.25">
      <c r="A6" s="8">
        <v>1</v>
      </c>
      <c r="B6" s="8" t="s">
        <v>50</v>
      </c>
      <c r="C6" s="56">
        <v>0</v>
      </c>
      <c r="D6" s="59">
        <v>0</v>
      </c>
      <c r="E6" s="59">
        <v>0</v>
      </c>
      <c r="F6" s="59">
        <v>0</v>
      </c>
      <c r="G6" s="59">
        <v>0</v>
      </c>
    </row>
    <row r="7" spans="1:7" x14ac:dyDescent="0.25">
      <c r="A7" s="43">
        <v>11</v>
      </c>
      <c r="B7" s="10" t="s">
        <v>50</v>
      </c>
      <c r="C7" s="56">
        <v>0</v>
      </c>
      <c r="D7" s="59">
        <v>0</v>
      </c>
      <c r="E7" s="59">
        <v>0</v>
      </c>
      <c r="F7" s="59">
        <v>0</v>
      </c>
      <c r="G7" s="59">
        <v>0</v>
      </c>
    </row>
    <row r="8" spans="1:7" ht="38.25" x14ac:dyDescent="0.25">
      <c r="A8" s="8">
        <v>8</v>
      </c>
      <c r="B8" s="8" t="s">
        <v>60</v>
      </c>
      <c r="C8" s="57">
        <v>0</v>
      </c>
      <c r="D8" s="62">
        <v>0</v>
      </c>
      <c r="E8" s="62">
        <v>0</v>
      </c>
      <c r="F8" s="62">
        <v>0</v>
      </c>
      <c r="G8" s="62">
        <v>0</v>
      </c>
    </row>
    <row r="9" spans="1:7" ht="38.25" x14ac:dyDescent="0.25">
      <c r="A9" s="44">
        <v>81</v>
      </c>
      <c r="B9" s="13" t="s">
        <v>60</v>
      </c>
      <c r="C9" s="56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13"/>
      <c r="B10" s="13"/>
      <c r="C10" s="56"/>
      <c r="D10" s="59"/>
      <c r="E10" s="59"/>
      <c r="F10" s="59"/>
      <c r="G10" s="59"/>
    </row>
    <row r="11" spans="1:7" x14ac:dyDescent="0.25">
      <c r="A11" s="8"/>
      <c r="B11" s="8" t="s">
        <v>46</v>
      </c>
      <c r="C11" s="56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x14ac:dyDescent="0.25">
      <c r="A12" s="8">
        <v>1</v>
      </c>
      <c r="B12" s="19" t="s">
        <v>50</v>
      </c>
      <c r="C12" s="56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43">
        <v>11</v>
      </c>
      <c r="B13" s="10" t="s">
        <v>50</v>
      </c>
      <c r="C13" s="56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25.5" x14ac:dyDescent="0.25">
      <c r="A14" s="8">
        <v>8</v>
      </c>
      <c r="B14" s="19" t="s">
        <v>71</v>
      </c>
      <c r="C14" s="56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25.5" x14ac:dyDescent="0.25">
      <c r="A15" s="43">
        <v>81</v>
      </c>
      <c r="B15" s="13" t="s">
        <v>71</v>
      </c>
      <c r="C15" s="56">
        <v>0</v>
      </c>
      <c r="D15" s="59">
        <v>0</v>
      </c>
      <c r="E15" s="59">
        <v>0</v>
      </c>
      <c r="F15" s="59">
        <v>0</v>
      </c>
      <c r="G15" s="59">
        <v>0</v>
      </c>
    </row>
  </sheetData>
  <mergeCells count="1">
    <mergeCell ref="B1:G1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E69B-36D9-44E6-9EBC-528BF8236C06}">
  <dimension ref="A1:W115"/>
  <sheetViews>
    <sheetView tabSelected="1" topLeftCell="A96" workbookViewId="0">
      <selection activeCell="H105" sqref="H105"/>
    </sheetView>
  </sheetViews>
  <sheetFormatPr defaultRowHeight="15" x14ac:dyDescent="0.25"/>
  <cols>
    <col min="1" max="1" width="30.140625" customWidth="1"/>
    <col min="2" max="2" width="16.28515625" customWidth="1"/>
    <col min="3" max="3" width="16.5703125" customWidth="1"/>
    <col min="4" max="4" width="17.7109375" customWidth="1"/>
    <col min="5" max="5" width="16.42578125" customWidth="1"/>
    <col min="6" max="6" width="15.5703125" customWidth="1"/>
  </cols>
  <sheetData>
    <row r="1" spans="1:6" ht="52.5" customHeight="1" thickBot="1" x14ac:dyDescent="0.3">
      <c r="A1" s="65" t="s">
        <v>78</v>
      </c>
      <c r="B1" s="65" t="s">
        <v>126</v>
      </c>
      <c r="C1" s="65" t="s">
        <v>138</v>
      </c>
      <c r="D1" s="65" t="s">
        <v>127</v>
      </c>
      <c r="E1" s="65" t="s">
        <v>79</v>
      </c>
      <c r="F1" s="65" t="s">
        <v>139</v>
      </c>
    </row>
    <row r="2" spans="1:6" ht="15" customHeight="1" x14ac:dyDescent="0.25">
      <c r="A2" s="66" t="s">
        <v>80</v>
      </c>
      <c r="B2" s="67">
        <v>1113074.8500000001</v>
      </c>
      <c r="C2" s="67">
        <v>1363818</v>
      </c>
      <c r="D2" s="67">
        <v>974471</v>
      </c>
      <c r="E2" s="100">
        <v>973471</v>
      </c>
      <c r="F2" s="67">
        <v>973471</v>
      </c>
    </row>
    <row r="3" spans="1:6" ht="51" customHeight="1" x14ac:dyDescent="0.25">
      <c r="A3" s="84" t="s">
        <v>81</v>
      </c>
      <c r="B3" s="85">
        <v>1113074.8500000001</v>
      </c>
      <c r="C3" s="85">
        <v>1363818</v>
      </c>
      <c r="D3" s="85">
        <v>974471</v>
      </c>
      <c r="E3" s="69">
        <v>973471</v>
      </c>
      <c r="F3" s="85">
        <v>973471</v>
      </c>
    </row>
    <row r="4" spans="1:6" ht="36.75" customHeight="1" x14ac:dyDescent="0.25">
      <c r="A4" s="86" t="s">
        <v>82</v>
      </c>
      <c r="B4" s="87">
        <v>1113074.8500000001</v>
      </c>
      <c r="C4" s="87">
        <v>1363818</v>
      </c>
      <c r="D4" s="87">
        <v>974471</v>
      </c>
      <c r="E4" s="70">
        <v>973471</v>
      </c>
      <c r="F4" s="87">
        <v>973471</v>
      </c>
    </row>
    <row r="5" spans="1:6" ht="15" customHeight="1" x14ac:dyDescent="0.25">
      <c r="A5" s="71" t="s">
        <v>83</v>
      </c>
      <c r="B5" s="88">
        <v>1500</v>
      </c>
      <c r="C5" s="72">
        <v>199389</v>
      </c>
      <c r="D5" s="72">
        <v>1400</v>
      </c>
      <c r="E5" s="68">
        <v>1400</v>
      </c>
      <c r="F5" s="72">
        <v>1400</v>
      </c>
    </row>
    <row r="6" spans="1:6" ht="15" customHeight="1" x14ac:dyDescent="0.25">
      <c r="A6" s="71" t="s">
        <v>84</v>
      </c>
      <c r="B6" s="89">
        <v>1192.72</v>
      </c>
      <c r="C6" s="72">
        <v>4050</v>
      </c>
      <c r="D6" s="72">
        <v>4050</v>
      </c>
      <c r="E6" s="68">
        <v>4050</v>
      </c>
      <c r="F6" s="72">
        <v>4050</v>
      </c>
    </row>
    <row r="7" spans="1:6" ht="30.75" customHeight="1" x14ac:dyDescent="0.25">
      <c r="A7" s="71" t="s">
        <v>85</v>
      </c>
      <c r="B7" s="88">
        <v>9254.7900000000009</v>
      </c>
      <c r="C7" s="72">
        <v>10900</v>
      </c>
      <c r="D7" s="72">
        <v>1000</v>
      </c>
      <c r="E7" s="68">
        <v>1000</v>
      </c>
      <c r="F7" s="72">
        <v>1000</v>
      </c>
    </row>
    <row r="8" spans="1:6" ht="15" customHeight="1" x14ac:dyDescent="0.25">
      <c r="A8" s="71" t="s">
        <v>86</v>
      </c>
      <c r="B8" s="88">
        <v>74805.259999999995</v>
      </c>
      <c r="C8" s="72">
        <v>93000</v>
      </c>
      <c r="D8" s="72">
        <v>81542</v>
      </c>
      <c r="E8" s="170">
        <v>80542</v>
      </c>
      <c r="F8" s="72">
        <v>80542</v>
      </c>
    </row>
    <row r="9" spans="1:6" ht="15" customHeight="1" x14ac:dyDescent="0.25">
      <c r="A9" s="71" t="s">
        <v>87</v>
      </c>
      <c r="B9" s="88">
        <v>447.25</v>
      </c>
      <c r="C9" s="72">
        <v>170000</v>
      </c>
      <c r="D9" s="72">
        <v>0</v>
      </c>
      <c r="E9" s="68">
        <v>0</v>
      </c>
      <c r="F9" s="72">
        <v>0</v>
      </c>
    </row>
    <row r="10" spans="1:6" ht="15" customHeight="1" x14ac:dyDescent="0.25">
      <c r="A10" s="71" t="s">
        <v>88</v>
      </c>
      <c r="B10" s="88">
        <v>1023841.4</v>
      </c>
      <c r="C10" s="72">
        <v>886479</v>
      </c>
      <c r="D10" s="72">
        <v>886479</v>
      </c>
      <c r="E10" s="170">
        <v>886479</v>
      </c>
      <c r="F10" s="72">
        <v>886479</v>
      </c>
    </row>
    <row r="11" spans="1:6" ht="15" customHeight="1" x14ac:dyDescent="0.25">
      <c r="A11" s="71" t="s">
        <v>116</v>
      </c>
      <c r="B11" s="89">
        <v>2033.44</v>
      </c>
      <c r="C11" s="72">
        <v>0</v>
      </c>
      <c r="D11" s="72">
        <v>0</v>
      </c>
      <c r="E11" s="68">
        <v>0</v>
      </c>
      <c r="F11" s="72">
        <v>0</v>
      </c>
    </row>
    <row r="12" spans="1:6" ht="23.25" x14ac:dyDescent="0.25">
      <c r="A12" s="66" t="s">
        <v>89</v>
      </c>
      <c r="B12" s="83">
        <v>447.25</v>
      </c>
      <c r="C12" s="67">
        <v>365753</v>
      </c>
      <c r="D12" s="67">
        <v>1000</v>
      </c>
      <c r="E12" s="100">
        <v>0</v>
      </c>
      <c r="F12" s="67">
        <v>0</v>
      </c>
    </row>
    <row r="13" spans="1:6" ht="26.25" x14ac:dyDescent="0.25">
      <c r="A13" s="102" t="s">
        <v>117</v>
      </c>
      <c r="B13" s="75">
        <v>0</v>
      </c>
      <c r="C13" s="113">
        <v>365753</v>
      </c>
      <c r="D13" s="113">
        <v>1000</v>
      </c>
      <c r="E13" s="114">
        <v>0</v>
      </c>
      <c r="F13" s="113">
        <v>0</v>
      </c>
    </row>
    <row r="14" spans="1:6" x14ac:dyDescent="0.25">
      <c r="A14" s="71" t="s">
        <v>83</v>
      </c>
      <c r="B14" s="91">
        <v>0</v>
      </c>
      <c r="C14" s="111">
        <v>194753</v>
      </c>
      <c r="D14" s="111">
        <v>0</v>
      </c>
      <c r="E14" s="115">
        <v>0</v>
      </c>
      <c r="F14" s="111">
        <v>0</v>
      </c>
    </row>
    <row r="15" spans="1:6" x14ac:dyDescent="0.25">
      <c r="A15" s="105" t="s">
        <v>118</v>
      </c>
      <c r="B15" s="119">
        <v>0</v>
      </c>
      <c r="C15" s="112">
        <v>0</v>
      </c>
      <c r="D15" s="112">
        <v>0</v>
      </c>
      <c r="E15" s="115">
        <v>0</v>
      </c>
      <c r="F15" s="112">
        <v>0</v>
      </c>
    </row>
    <row r="16" spans="1:6" x14ac:dyDescent="0.25">
      <c r="A16" s="106" t="s">
        <v>120</v>
      </c>
      <c r="B16" s="112">
        <v>0</v>
      </c>
      <c r="C16" s="112">
        <v>0</v>
      </c>
      <c r="D16" s="112">
        <v>0</v>
      </c>
      <c r="E16" s="115">
        <v>0</v>
      </c>
      <c r="F16" s="112">
        <v>0</v>
      </c>
    </row>
    <row r="17" spans="1:6" ht="23.25" x14ac:dyDescent="0.25">
      <c r="A17" s="71" t="s">
        <v>119</v>
      </c>
      <c r="B17" s="119">
        <v>0</v>
      </c>
      <c r="C17" s="111">
        <v>194753</v>
      </c>
      <c r="D17" s="111">
        <v>0</v>
      </c>
      <c r="E17" s="115">
        <v>0</v>
      </c>
      <c r="F17" s="111">
        <v>0</v>
      </c>
    </row>
    <row r="18" spans="1:6" ht="24.75" x14ac:dyDescent="0.25">
      <c r="A18" s="105" t="s">
        <v>121</v>
      </c>
      <c r="B18" s="119">
        <v>0</v>
      </c>
      <c r="C18" s="112">
        <v>194753</v>
      </c>
      <c r="D18" s="112">
        <v>0</v>
      </c>
      <c r="E18" s="115">
        <v>0</v>
      </c>
      <c r="F18" s="112">
        <v>0</v>
      </c>
    </row>
    <row r="19" spans="1:6" x14ac:dyDescent="0.25">
      <c r="A19" s="71" t="s">
        <v>124</v>
      </c>
      <c r="B19" s="119">
        <v>0</v>
      </c>
      <c r="C19" s="111">
        <v>1000</v>
      </c>
      <c r="D19" s="111">
        <v>1000</v>
      </c>
      <c r="E19" s="115">
        <v>0</v>
      </c>
      <c r="F19" s="111">
        <v>0</v>
      </c>
    </row>
    <row r="20" spans="1:6" ht="24.75" x14ac:dyDescent="0.25">
      <c r="A20" s="105" t="s">
        <v>119</v>
      </c>
      <c r="B20" s="119">
        <v>0</v>
      </c>
      <c r="C20" s="112">
        <v>1000</v>
      </c>
      <c r="D20" s="112">
        <v>1000</v>
      </c>
      <c r="E20" s="115">
        <v>0</v>
      </c>
      <c r="F20" s="112">
        <v>0</v>
      </c>
    </row>
    <row r="21" spans="1:6" ht="24.75" x14ac:dyDescent="0.25">
      <c r="A21" s="106" t="s">
        <v>121</v>
      </c>
      <c r="B21" s="112">
        <v>0</v>
      </c>
      <c r="C21" s="112">
        <v>1000</v>
      </c>
      <c r="D21" s="112">
        <v>1000</v>
      </c>
      <c r="E21" s="115">
        <v>0</v>
      </c>
      <c r="F21" s="112">
        <v>0</v>
      </c>
    </row>
    <row r="22" spans="1:6" x14ac:dyDescent="0.25">
      <c r="A22" s="74" t="s">
        <v>87</v>
      </c>
      <c r="B22" s="103"/>
      <c r="C22" s="75">
        <v>170000</v>
      </c>
      <c r="D22" s="75">
        <v>0</v>
      </c>
      <c r="E22" s="114">
        <v>0</v>
      </c>
      <c r="F22" s="113">
        <v>0</v>
      </c>
    </row>
    <row r="23" spans="1:6" x14ac:dyDescent="0.25">
      <c r="A23" s="71" t="s">
        <v>118</v>
      </c>
      <c r="B23" s="119">
        <v>0</v>
      </c>
      <c r="C23" s="72">
        <v>0</v>
      </c>
      <c r="D23" s="72">
        <v>0</v>
      </c>
      <c r="E23" s="115">
        <v>0</v>
      </c>
      <c r="F23" s="111">
        <v>0</v>
      </c>
    </row>
    <row r="24" spans="1:6" x14ac:dyDescent="0.25">
      <c r="A24" s="105" t="s">
        <v>120</v>
      </c>
      <c r="B24" s="90">
        <v>0</v>
      </c>
      <c r="C24" s="83">
        <v>0</v>
      </c>
      <c r="D24" s="83">
        <v>0</v>
      </c>
      <c r="E24" s="115">
        <v>0</v>
      </c>
      <c r="F24" s="112">
        <v>0</v>
      </c>
    </row>
    <row r="25" spans="1:6" ht="24.75" x14ac:dyDescent="0.25">
      <c r="A25" s="106" t="s">
        <v>119</v>
      </c>
      <c r="B25" s="88">
        <v>0</v>
      </c>
      <c r="C25" s="83">
        <v>170000</v>
      </c>
      <c r="D25" s="83">
        <v>0</v>
      </c>
      <c r="E25" s="115">
        <v>0</v>
      </c>
      <c r="F25" s="112">
        <v>0</v>
      </c>
    </row>
    <row r="26" spans="1:6" ht="24.75" x14ac:dyDescent="0.25">
      <c r="A26" s="105" t="s">
        <v>121</v>
      </c>
      <c r="B26" s="83">
        <v>0</v>
      </c>
      <c r="C26" s="83">
        <v>170000</v>
      </c>
      <c r="D26" s="83">
        <v>0</v>
      </c>
      <c r="E26" s="115">
        <v>0</v>
      </c>
      <c r="F26" s="112">
        <v>0</v>
      </c>
    </row>
    <row r="27" spans="1:6" ht="33" customHeight="1" x14ac:dyDescent="0.25">
      <c r="A27" s="74" t="s">
        <v>95</v>
      </c>
      <c r="B27" s="75">
        <v>0</v>
      </c>
      <c r="C27" s="76">
        <v>0</v>
      </c>
      <c r="D27" s="76">
        <v>0</v>
      </c>
      <c r="E27" s="77">
        <v>0</v>
      </c>
      <c r="F27" s="113">
        <v>0</v>
      </c>
    </row>
    <row r="28" spans="1:6" ht="15" customHeight="1" x14ac:dyDescent="0.25">
      <c r="A28" s="71" t="s">
        <v>87</v>
      </c>
      <c r="B28" s="88">
        <v>0</v>
      </c>
      <c r="C28" s="73">
        <v>0</v>
      </c>
      <c r="D28" s="73">
        <v>0</v>
      </c>
      <c r="E28" s="78">
        <v>0</v>
      </c>
      <c r="F28" s="111">
        <v>0</v>
      </c>
    </row>
    <row r="29" spans="1:6" ht="15" customHeight="1" x14ac:dyDescent="0.25">
      <c r="A29" s="79" t="s">
        <v>90</v>
      </c>
      <c r="B29" s="83">
        <v>0</v>
      </c>
      <c r="C29" s="80">
        <v>0</v>
      </c>
      <c r="D29" s="80">
        <v>0</v>
      </c>
      <c r="E29" s="78">
        <v>0</v>
      </c>
      <c r="F29" s="112">
        <v>0</v>
      </c>
    </row>
    <row r="30" spans="1:6" ht="15" customHeight="1" x14ac:dyDescent="0.25">
      <c r="A30" s="81" t="s">
        <v>91</v>
      </c>
      <c r="B30" s="88">
        <v>0</v>
      </c>
      <c r="C30" s="80">
        <v>0</v>
      </c>
      <c r="D30" s="80">
        <v>0</v>
      </c>
      <c r="E30" s="78">
        <v>0</v>
      </c>
      <c r="F30" s="112">
        <v>0</v>
      </c>
    </row>
    <row r="31" spans="1:6" ht="26.25" customHeight="1" x14ac:dyDescent="0.25">
      <c r="A31" s="74" t="s">
        <v>96</v>
      </c>
      <c r="B31" s="75">
        <v>447.25</v>
      </c>
      <c r="C31" s="75">
        <v>0</v>
      </c>
      <c r="D31" s="75">
        <v>0</v>
      </c>
      <c r="E31" s="82">
        <v>0</v>
      </c>
      <c r="F31" s="75">
        <v>0</v>
      </c>
    </row>
    <row r="32" spans="1:6" ht="15" customHeight="1" x14ac:dyDescent="0.25">
      <c r="A32" s="71" t="s">
        <v>87</v>
      </c>
      <c r="B32" s="88">
        <v>447.25</v>
      </c>
      <c r="C32" s="72">
        <v>0</v>
      </c>
      <c r="D32" s="72">
        <v>0</v>
      </c>
      <c r="E32" s="68">
        <v>0</v>
      </c>
      <c r="F32" s="72">
        <v>0</v>
      </c>
    </row>
    <row r="33" spans="1:6" ht="15" customHeight="1" x14ac:dyDescent="0.25">
      <c r="A33" s="79" t="s">
        <v>90</v>
      </c>
      <c r="B33" s="83">
        <v>447.25</v>
      </c>
      <c r="C33" s="83">
        <v>0</v>
      </c>
      <c r="D33" s="83">
        <v>0</v>
      </c>
      <c r="E33" s="68">
        <v>0</v>
      </c>
      <c r="F33" s="83">
        <v>0</v>
      </c>
    </row>
    <row r="34" spans="1:6" ht="14.25" customHeight="1" x14ac:dyDescent="0.25">
      <c r="A34" s="81" t="s">
        <v>91</v>
      </c>
      <c r="B34" s="89">
        <v>447.25</v>
      </c>
      <c r="C34" s="83">
        <v>0</v>
      </c>
      <c r="D34" s="83">
        <v>0</v>
      </c>
      <c r="E34" s="68">
        <v>0</v>
      </c>
      <c r="F34" s="83">
        <v>0</v>
      </c>
    </row>
    <row r="35" spans="1:6" ht="15" hidden="1" customHeight="1" x14ac:dyDescent="0.25">
      <c r="A35" s="71"/>
      <c r="B35" s="88"/>
      <c r="C35" s="72"/>
      <c r="D35" s="73"/>
      <c r="E35" s="78"/>
      <c r="F35" s="73"/>
    </row>
    <row r="36" spans="1:6" ht="15" hidden="1" customHeight="1" x14ac:dyDescent="0.25">
      <c r="A36" s="79"/>
      <c r="B36" s="90"/>
      <c r="C36" s="83"/>
      <c r="D36" s="80"/>
      <c r="E36" s="78"/>
      <c r="F36" s="80"/>
    </row>
    <row r="37" spans="1:6" ht="15" hidden="1" customHeight="1" x14ac:dyDescent="0.25">
      <c r="A37" s="81"/>
      <c r="B37" s="88"/>
      <c r="C37" s="83"/>
      <c r="D37" s="80"/>
      <c r="E37" s="78"/>
      <c r="F37" s="80"/>
    </row>
    <row r="38" spans="1:6" ht="27.75" hidden="1" customHeight="1" x14ac:dyDescent="0.25">
      <c r="A38" s="74"/>
      <c r="B38" s="74"/>
      <c r="C38" s="76"/>
      <c r="D38" s="75"/>
      <c r="E38" s="82"/>
      <c r="F38" s="75"/>
    </row>
    <row r="39" spans="1:6" ht="15" hidden="1" customHeight="1" x14ac:dyDescent="0.25">
      <c r="A39" s="71"/>
      <c r="B39" s="88"/>
      <c r="C39" s="73"/>
      <c r="D39" s="72"/>
      <c r="E39" s="68"/>
      <c r="F39" s="72"/>
    </row>
    <row r="40" spans="1:6" ht="15" hidden="1" customHeight="1" x14ac:dyDescent="0.25">
      <c r="A40" s="79"/>
      <c r="B40" s="88"/>
      <c r="C40" s="80"/>
      <c r="D40" s="83"/>
      <c r="E40" s="68"/>
      <c r="F40" s="83"/>
    </row>
    <row r="41" spans="1:6" ht="15" hidden="1" customHeight="1" x14ac:dyDescent="0.25">
      <c r="A41" s="81"/>
      <c r="B41" s="88"/>
      <c r="C41" s="80"/>
      <c r="D41" s="83"/>
      <c r="E41" s="68"/>
      <c r="F41" s="83"/>
    </row>
    <row r="42" spans="1:6" ht="26.25" hidden="1" customHeight="1" x14ac:dyDescent="0.25">
      <c r="A42" s="66"/>
      <c r="B42" s="88"/>
      <c r="C42" s="67"/>
      <c r="D42" s="67"/>
      <c r="E42" s="68"/>
      <c r="F42" s="67"/>
    </row>
    <row r="43" spans="1:6" ht="27.75" customHeight="1" x14ac:dyDescent="0.25">
      <c r="A43" s="74" t="s">
        <v>97</v>
      </c>
      <c r="B43" s="92">
        <v>11430.77</v>
      </c>
      <c r="C43" s="92">
        <v>11503</v>
      </c>
      <c r="D43" s="92">
        <v>11303</v>
      </c>
      <c r="E43" s="94">
        <v>11303</v>
      </c>
      <c r="F43" s="92">
        <v>11303</v>
      </c>
    </row>
    <row r="44" spans="1:6" ht="15" hidden="1" customHeight="1" x14ac:dyDescent="0.25">
      <c r="A44" s="71"/>
      <c r="B44" s="83"/>
      <c r="C44" s="73"/>
      <c r="D44" s="73"/>
      <c r="E44" s="78"/>
      <c r="F44" s="73"/>
    </row>
    <row r="45" spans="1:6" ht="15" hidden="1" customHeight="1" x14ac:dyDescent="0.25">
      <c r="A45" s="79"/>
      <c r="B45" s="90"/>
      <c r="C45" s="80"/>
      <c r="D45" s="80"/>
      <c r="E45" s="78"/>
      <c r="F45" s="80"/>
    </row>
    <row r="46" spans="1:6" ht="15" hidden="1" customHeight="1" x14ac:dyDescent="0.25">
      <c r="A46" s="81"/>
      <c r="B46" s="88"/>
      <c r="C46" s="80"/>
      <c r="D46" s="80"/>
      <c r="E46" s="78"/>
      <c r="F46" s="80"/>
    </row>
    <row r="47" spans="1:6" ht="15" hidden="1" customHeight="1" x14ac:dyDescent="0.25">
      <c r="A47" s="81"/>
      <c r="B47" s="80"/>
      <c r="C47" s="80"/>
      <c r="D47" s="80"/>
      <c r="E47" s="78"/>
      <c r="F47" s="80"/>
    </row>
    <row r="48" spans="1:6" ht="25.5" hidden="1" customHeight="1" x14ac:dyDescent="0.25">
      <c r="A48" s="71"/>
      <c r="B48" s="89"/>
      <c r="C48" s="73"/>
      <c r="D48" s="73"/>
      <c r="E48" s="78"/>
      <c r="F48" s="73"/>
    </row>
    <row r="49" spans="1:6" ht="15" hidden="1" customHeight="1" x14ac:dyDescent="0.25">
      <c r="A49" s="79"/>
      <c r="B49" s="80"/>
      <c r="C49" s="80"/>
      <c r="D49" s="80"/>
      <c r="E49" s="78"/>
      <c r="F49" s="80"/>
    </row>
    <row r="50" spans="1:6" ht="15" hidden="1" customHeight="1" x14ac:dyDescent="0.25">
      <c r="A50" s="81"/>
      <c r="B50" s="89"/>
      <c r="C50" s="80"/>
      <c r="D50" s="80"/>
      <c r="E50" s="78"/>
      <c r="F50" s="80"/>
    </row>
    <row r="51" spans="1:6" ht="15" customHeight="1" x14ac:dyDescent="0.25">
      <c r="A51" s="71" t="s">
        <v>140</v>
      </c>
      <c r="B51" s="119">
        <v>100</v>
      </c>
      <c r="C51" s="72">
        <v>200</v>
      </c>
      <c r="D51" s="72">
        <v>0</v>
      </c>
      <c r="E51" s="68">
        <v>0</v>
      </c>
      <c r="F51" s="72">
        <v>0</v>
      </c>
    </row>
    <row r="52" spans="1:6" ht="15" customHeight="1" x14ac:dyDescent="0.25">
      <c r="A52" s="79" t="s">
        <v>90</v>
      </c>
      <c r="B52" s="119">
        <v>100</v>
      </c>
      <c r="C52" s="83">
        <v>200</v>
      </c>
      <c r="D52" s="80">
        <v>0</v>
      </c>
      <c r="E52" s="78">
        <v>0</v>
      </c>
      <c r="F52" s="112">
        <v>0</v>
      </c>
    </row>
    <row r="53" spans="1:6" ht="15" customHeight="1" x14ac:dyDescent="0.25">
      <c r="A53" s="81" t="s">
        <v>94</v>
      </c>
      <c r="B53" s="88">
        <v>100</v>
      </c>
      <c r="C53" s="83">
        <v>200</v>
      </c>
      <c r="D53" s="80">
        <v>0</v>
      </c>
      <c r="E53" s="78">
        <v>0</v>
      </c>
      <c r="F53" s="112">
        <v>0</v>
      </c>
    </row>
    <row r="54" spans="1:6" ht="19.5" customHeight="1" x14ac:dyDescent="0.25">
      <c r="A54" s="81" t="s">
        <v>88</v>
      </c>
      <c r="B54" s="83">
        <v>11330.77</v>
      </c>
      <c r="C54" s="83">
        <v>11303</v>
      </c>
      <c r="D54" s="112">
        <v>11303</v>
      </c>
      <c r="E54" s="115">
        <v>11303</v>
      </c>
      <c r="F54" s="112">
        <v>11303</v>
      </c>
    </row>
    <row r="55" spans="1:6" ht="26.25" customHeight="1" x14ac:dyDescent="0.25">
      <c r="A55" s="79" t="s">
        <v>90</v>
      </c>
      <c r="B55" s="88">
        <v>1790.29</v>
      </c>
      <c r="C55" s="83">
        <v>6000</v>
      </c>
      <c r="D55" s="83">
        <v>6000</v>
      </c>
      <c r="E55" s="68">
        <v>6000</v>
      </c>
      <c r="F55" s="83">
        <v>6000</v>
      </c>
    </row>
    <row r="56" spans="1:6" ht="42.75" customHeight="1" x14ac:dyDescent="0.25">
      <c r="A56" s="81" t="s">
        <v>98</v>
      </c>
      <c r="B56" s="88">
        <v>1790.29</v>
      </c>
      <c r="C56" s="83">
        <v>6000</v>
      </c>
      <c r="D56" s="83">
        <v>6000</v>
      </c>
      <c r="E56" s="68">
        <v>6000</v>
      </c>
      <c r="F56" s="83">
        <v>6000</v>
      </c>
    </row>
    <row r="57" spans="1:6" ht="15" customHeight="1" x14ac:dyDescent="0.25">
      <c r="A57" s="71"/>
      <c r="B57" s="80"/>
      <c r="C57" s="72"/>
      <c r="D57" s="72"/>
      <c r="E57" s="68"/>
      <c r="F57" s="72"/>
    </row>
    <row r="58" spans="1:6" ht="29.25" customHeight="1" x14ac:dyDescent="0.25">
      <c r="A58" s="79" t="s">
        <v>92</v>
      </c>
      <c r="B58" s="112">
        <v>9540.48</v>
      </c>
      <c r="C58" s="83">
        <v>5303</v>
      </c>
      <c r="D58" s="83">
        <v>5303</v>
      </c>
      <c r="E58" s="68">
        <v>5303</v>
      </c>
      <c r="F58" s="83">
        <v>5303</v>
      </c>
    </row>
    <row r="59" spans="1:6" ht="47.25" customHeight="1" x14ac:dyDescent="0.25">
      <c r="A59" s="81" t="s">
        <v>99</v>
      </c>
      <c r="B59" s="83">
        <v>9540.48</v>
      </c>
      <c r="C59" s="83">
        <v>5303</v>
      </c>
      <c r="D59" s="83">
        <v>5303</v>
      </c>
      <c r="E59" s="68">
        <v>5303</v>
      </c>
      <c r="F59" s="83">
        <v>5303</v>
      </c>
    </row>
    <row r="60" spans="1:6" ht="15" customHeight="1" x14ac:dyDescent="0.25">
      <c r="A60" s="74" t="s">
        <v>100</v>
      </c>
      <c r="B60" s="92">
        <v>46906.99</v>
      </c>
      <c r="C60" s="92">
        <v>45392</v>
      </c>
      <c r="D60" s="92">
        <v>43292</v>
      </c>
      <c r="E60" s="93">
        <v>43292</v>
      </c>
      <c r="F60" s="92">
        <v>43292</v>
      </c>
    </row>
    <row r="61" spans="1:6" ht="29.45" customHeight="1" x14ac:dyDescent="0.25">
      <c r="A61" s="107" t="s">
        <v>122</v>
      </c>
      <c r="B61" s="173">
        <v>991.12</v>
      </c>
      <c r="C61" s="173">
        <v>2100</v>
      </c>
      <c r="D61" s="173">
        <v>0</v>
      </c>
      <c r="E61" s="174">
        <v>0</v>
      </c>
      <c r="F61" s="173">
        <v>0</v>
      </c>
    </row>
    <row r="62" spans="1:6" ht="17.45" customHeight="1" x14ac:dyDescent="0.25">
      <c r="A62" s="107" t="s">
        <v>90</v>
      </c>
      <c r="B62" s="173">
        <v>991.12</v>
      </c>
      <c r="C62" s="173">
        <v>2100</v>
      </c>
      <c r="D62" s="173">
        <v>0</v>
      </c>
      <c r="E62" s="174">
        <v>0</v>
      </c>
      <c r="F62" s="173">
        <v>0</v>
      </c>
    </row>
    <row r="63" spans="1:6" ht="16.149999999999999" customHeight="1" x14ac:dyDescent="0.25">
      <c r="A63" s="107" t="s">
        <v>91</v>
      </c>
      <c r="B63" s="173">
        <v>991.12</v>
      </c>
      <c r="C63" s="173">
        <v>2100</v>
      </c>
      <c r="D63" s="173">
        <v>0</v>
      </c>
      <c r="E63" s="174">
        <v>0</v>
      </c>
      <c r="F63" s="173">
        <v>0</v>
      </c>
    </row>
    <row r="64" spans="1:6" ht="15" customHeight="1" x14ac:dyDescent="0.25">
      <c r="A64" s="71" t="s">
        <v>88</v>
      </c>
      <c r="B64" s="175">
        <v>45915.87</v>
      </c>
      <c r="C64" s="178">
        <v>43292</v>
      </c>
      <c r="D64" s="178">
        <v>43292</v>
      </c>
      <c r="E64" s="179">
        <v>43292</v>
      </c>
      <c r="F64" s="178">
        <v>43292</v>
      </c>
    </row>
    <row r="65" spans="1:6" ht="15" customHeight="1" x14ac:dyDescent="0.25">
      <c r="A65" s="79" t="s">
        <v>90</v>
      </c>
      <c r="B65" s="176">
        <v>49915.87</v>
      </c>
      <c r="C65" s="176">
        <v>43292</v>
      </c>
      <c r="D65" s="176">
        <v>43292</v>
      </c>
      <c r="E65" s="179">
        <v>43292</v>
      </c>
      <c r="F65" s="176">
        <v>43292</v>
      </c>
    </row>
    <row r="66" spans="1:6" ht="15" customHeight="1" x14ac:dyDescent="0.25">
      <c r="A66" s="81" t="s">
        <v>91</v>
      </c>
      <c r="B66" s="177">
        <v>45915.87</v>
      </c>
      <c r="C66" s="176">
        <v>43292</v>
      </c>
      <c r="D66" s="176">
        <v>43292</v>
      </c>
      <c r="E66" s="179">
        <v>43292</v>
      </c>
      <c r="F66" s="176">
        <v>43292</v>
      </c>
    </row>
    <row r="67" spans="1:6" ht="15" customHeight="1" x14ac:dyDescent="0.25">
      <c r="A67" s="74" t="s">
        <v>101</v>
      </c>
      <c r="B67" s="171">
        <v>1400</v>
      </c>
      <c r="C67" s="171">
        <v>1400</v>
      </c>
      <c r="D67" s="171">
        <v>1400</v>
      </c>
      <c r="E67" s="172">
        <v>1400</v>
      </c>
      <c r="F67" s="171">
        <v>1400</v>
      </c>
    </row>
    <row r="68" spans="1:6" ht="15" customHeight="1" x14ac:dyDescent="0.25">
      <c r="A68" s="71" t="s">
        <v>83</v>
      </c>
      <c r="B68" s="176">
        <v>1400</v>
      </c>
      <c r="C68" s="178">
        <v>1400</v>
      </c>
      <c r="D68" s="178">
        <v>1400</v>
      </c>
      <c r="E68" s="179">
        <v>1400</v>
      </c>
      <c r="F68" s="178">
        <v>1400</v>
      </c>
    </row>
    <row r="69" spans="1:6" ht="15" customHeight="1" x14ac:dyDescent="0.25">
      <c r="A69" s="79" t="s">
        <v>90</v>
      </c>
      <c r="B69" s="175">
        <v>1400</v>
      </c>
      <c r="C69" s="180">
        <v>1400</v>
      </c>
      <c r="D69" s="176">
        <v>1400</v>
      </c>
      <c r="E69" s="179">
        <v>1400</v>
      </c>
      <c r="F69" s="176">
        <v>1400</v>
      </c>
    </row>
    <row r="70" spans="1:6" ht="15" customHeight="1" x14ac:dyDescent="0.25">
      <c r="A70" s="81" t="s">
        <v>91</v>
      </c>
      <c r="B70" s="176">
        <v>1400</v>
      </c>
      <c r="C70" s="180">
        <v>1400</v>
      </c>
      <c r="D70" s="176">
        <v>1400</v>
      </c>
      <c r="E70" s="179">
        <v>1400</v>
      </c>
      <c r="F70" s="176">
        <v>1400</v>
      </c>
    </row>
    <row r="71" spans="1:6" ht="31.5" customHeight="1" x14ac:dyDescent="0.25">
      <c r="A71" s="79" t="s">
        <v>92</v>
      </c>
      <c r="B71" s="88">
        <v>0</v>
      </c>
      <c r="C71" s="80">
        <v>0</v>
      </c>
      <c r="D71" s="80">
        <v>0</v>
      </c>
      <c r="E71" s="78">
        <v>0</v>
      </c>
      <c r="F71" s="112">
        <v>0</v>
      </c>
    </row>
    <row r="72" spans="1:6" ht="44.25" customHeight="1" x14ac:dyDescent="0.25">
      <c r="A72" s="81" t="s">
        <v>99</v>
      </c>
      <c r="B72" s="88">
        <v>0</v>
      </c>
      <c r="C72" s="80">
        <v>0</v>
      </c>
      <c r="D72" s="80">
        <v>0</v>
      </c>
      <c r="E72" s="78">
        <v>0</v>
      </c>
      <c r="F72" s="112">
        <v>0</v>
      </c>
    </row>
    <row r="73" spans="1:6" ht="42.75" customHeight="1" x14ac:dyDescent="0.25">
      <c r="A73" s="74" t="s">
        <v>102</v>
      </c>
      <c r="B73" s="75">
        <v>408.64</v>
      </c>
      <c r="C73" s="113">
        <v>413</v>
      </c>
      <c r="D73" s="75">
        <v>413</v>
      </c>
      <c r="E73" s="82">
        <v>413</v>
      </c>
      <c r="F73" s="75">
        <v>413</v>
      </c>
    </row>
    <row r="74" spans="1:6" ht="15" customHeight="1" x14ac:dyDescent="0.25">
      <c r="A74" s="71" t="s">
        <v>88</v>
      </c>
      <c r="B74" s="88">
        <v>408.64</v>
      </c>
      <c r="C74" s="111">
        <v>413</v>
      </c>
      <c r="D74" s="72">
        <v>413</v>
      </c>
      <c r="E74" s="68">
        <v>413</v>
      </c>
      <c r="F74" s="72">
        <v>413</v>
      </c>
    </row>
    <row r="75" spans="1:6" ht="23.25" customHeight="1" x14ac:dyDescent="0.25">
      <c r="A75" s="79" t="s">
        <v>90</v>
      </c>
      <c r="B75" s="83">
        <v>411.3</v>
      </c>
      <c r="C75" s="112">
        <v>413</v>
      </c>
      <c r="D75" s="83">
        <v>413</v>
      </c>
      <c r="E75" s="68">
        <v>413</v>
      </c>
      <c r="F75" s="83">
        <v>413</v>
      </c>
    </row>
    <row r="76" spans="1:6" ht="25.5" customHeight="1" x14ac:dyDescent="0.25">
      <c r="A76" s="81" t="s">
        <v>103</v>
      </c>
      <c r="B76" s="88">
        <v>411.3</v>
      </c>
      <c r="C76" s="112">
        <v>413</v>
      </c>
      <c r="D76" s="83">
        <v>413</v>
      </c>
      <c r="E76" s="68">
        <v>413</v>
      </c>
      <c r="F76" s="83">
        <v>413</v>
      </c>
    </row>
    <row r="77" spans="1:6" ht="15" customHeight="1" x14ac:dyDescent="0.25">
      <c r="A77" s="74" t="s">
        <v>104</v>
      </c>
      <c r="B77" s="113">
        <v>135</v>
      </c>
      <c r="C77" s="113">
        <v>120</v>
      </c>
      <c r="D77" s="113">
        <v>120</v>
      </c>
      <c r="E77" s="114">
        <v>120</v>
      </c>
      <c r="F77" s="113">
        <v>120</v>
      </c>
    </row>
    <row r="78" spans="1:6" ht="15" customHeight="1" x14ac:dyDescent="0.25">
      <c r="A78" s="71" t="s">
        <v>88</v>
      </c>
      <c r="B78" s="119">
        <v>135</v>
      </c>
      <c r="C78" s="111">
        <v>120</v>
      </c>
      <c r="D78" s="111">
        <v>120</v>
      </c>
      <c r="E78" s="115">
        <v>120</v>
      </c>
      <c r="F78" s="111">
        <v>120</v>
      </c>
    </row>
    <row r="79" spans="1:6" ht="15" customHeight="1" x14ac:dyDescent="0.25">
      <c r="A79" s="79" t="s">
        <v>90</v>
      </c>
      <c r="B79" s="90">
        <v>135</v>
      </c>
      <c r="C79" s="112">
        <v>120</v>
      </c>
      <c r="D79" s="112">
        <v>120</v>
      </c>
      <c r="E79" s="115">
        <v>120</v>
      </c>
      <c r="F79" s="112">
        <v>120</v>
      </c>
    </row>
    <row r="80" spans="1:6" ht="19.5" customHeight="1" x14ac:dyDescent="0.25">
      <c r="A80" s="81" t="s">
        <v>91</v>
      </c>
      <c r="B80" s="88">
        <v>135</v>
      </c>
      <c r="C80" s="112">
        <v>120</v>
      </c>
      <c r="D80" s="112">
        <v>120</v>
      </c>
      <c r="E80" s="115">
        <v>120</v>
      </c>
      <c r="F80" s="112">
        <v>120</v>
      </c>
    </row>
    <row r="81" spans="1:23" ht="45.75" customHeight="1" x14ac:dyDescent="0.25">
      <c r="A81" s="110" t="s">
        <v>144</v>
      </c>
      <c r="B81" s="88">
        <v>0</v>
      </c>
      <c r="C81" s="112">
        <v>3036</v>
      </c>
      <c r="D81" s="112">
        <v>0</v>
      </c>
      <c r="E81" s="115">
        <v>0</v>
      </c>
      <c r="F81" s="112">
        <v>0</v>
      </c>
    </row>
    <row r="82" spans="1:23" s="136" customFormat="1" ht="35.25" customHeight="1" x14ac:dyDescent="0.25">
      <c r="A82" s="132" t="s">
        <v>145</v>
      </c>
      <c r="B82" s="133">
        <v>0</v>
      </c>
      <c r="C82" s="134">
        <v>3036</v>
      </c>
      <c r="D82" s="134">
        <v>0</v>
      </c>
      <c r="E82" s="135">
        <v>0</v>
      </c>
      <c r="F82" s="134">
        <v>0</v>
      </c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</row>
    <row r="83" spans="1:23" ht="25.5" customHeight="1" x14ac:dyDescent="0.25">
      <c r="A83" s="81" t="s">
        <v>83</v>
      </c>
      <c r="B83" s="88">
        <v>0</v>
      </c>
      <c r="C83" s="112">
        <v>3036</v>
      </c>
      <c r="D83" s="112">
        <v>0</v>
      </c>
      <c r="E83" s="115">
        <v>0</v>
      </c>
      <c r="F83" s="112">
        <v>0</v>
      </c>
    </row>
    <row r="84" spans="1:23" ht="28.5" customHeight="1" x14ac:dyDescent="0.25">
      <c r="A84" s="81" t="s">
        <v>92</v>
      </c>
      <c r="B84" s="88">
        <v>0</v>
      </c>
      <c r="C84" s="112">
        <v>3036</v>
      </c>
      <c r="D84" s="112">
        <v>0</v>
      </c>
      <c r="E84" s="115">
        <v>0</v>
      </c>
      <c r="F84" s="112">
        <v>0</v>
      </c>
    </row>
    <row r="85" spans="1:23" ht="36.75" customHeight="1" x14ac:dyDescent="0.25">
      <c r="A85" s="81" t="s">
        <v>99</v>
      </c>
      <c r="B85" s="88">
        <v>0</v>
      </c>
      <c r="C85" s="112">
        <v>3036</v>
      </c>
      <c r="D85" s="112">
        <v>0</v>
      </c>
      <c r="E85" s="115">
        <v>0</v>
      </c>
      <c r="F85" s="112">
        <v>0</v>
      </c>
    </row>
    <row r="86" spans="1:23" ht="39.75" customHeight="1" x14ac:dyDescent="0.25">
      <c r="A86" s="66" t="s">
        <v>105</v>
      </c>
      <c r="B86" s="83">
        <v>1052346.2</v>
      </c>
      <c r="C86" s="67">
        <v>936201</v>
      </c>
      <c r="D86" s="67">
        <v>916943</v>
      </c>
      <c r="E86" s="68">
        <v>916943</v>
      </c>
      <c r="F86" s="67">
        <v>916943</v>
      </c>
    </row>
    <row r="87" spans="1:23" ht="51" customHeight="1" x14ac:dyDescent="0.25">
      <c r="A87" s="74" t="s">
        <v>106</v>
      </c>
      <c r="B87" s="171">
        <v>1047207.84</v>
      </c>
      <c r="C87" s="171">
        <v>912833</v>
      </c>
      <c r="D87" s="171">
        <v>910691</v>
      </c>
      <c r="E87" s="172">
        <v>910691</v>
      </c>
      <c r="F87" s="171">
        <v>910691</v>
      </c>
    </row>
    <row r="88" spans="1:23" ht="15" customHeight="1" x14ac:dyDescent="0.25">
      <c r="A88" s="71" t="s">
        <v>84</v>
      </c>
      <c r="B88" s="176">
        <v>678.82</v>
      </c>
      <c r="C88" s="178">
        <v>200</v>
      </c>
      <c r="D88" s="178">
        <v>200</v>
      </c>
      <c r="E88" s="179">
        <v>200</v>
      </c>
      <c r="F88" s="178">
        <v>200</v>
      </c>
    </row>
    <row r="89" spans="1:23" ht="15" customHeight="1" x14ac:dyDescent="0.25">
      <c r="A89" s="79" t="s">
        <v>90</v>
      </c>
      <c r="B89" s="177">
        <v>678.82</v>
      </c>
      <c r="C89" s="176">
        <v>200</v>
      </c>
      <c r="D89" s="176">
        <v>200</v>
      </c>
      <c r="E89" s="179">
        <v>200</v>
      </c>
      <c r="F89" s="176">
        <v>200</v>
      </c>
    </row>
    <row r="90" spans="1:23" ht="15" customHeight="1" x14ac:dyDescent="0.25">
      <c r="A90" s="81" t="s">
        <v>91</v>
      </c>
      <c r="B90" s="181">
        <v>678.82</v>
      </c>
      <c r="C90" s="176">
        <v>200</v>
      </c>
      <c r="D90" s="176">
        <v>200</v>
      </c>
      <c r="E90" s="179">
        <v>200</v>
      </c>
      <c r="F90" s="176">
        <v>200</v>
      </c>
    </row>
    <row r="91" spans="1:23" ht="24.75" customHeight="1" x14ac:dyDescent="0.25">
      <c r="A91" s="71" t="s">
        <v>85</v>
      </c>
      <c r="B91" s="182">
        <v>8263.67</v>
      </c>
      <c r="C91" s="178">
        <v>8800</v>
      </c>
      <c r="D91" s="178">
        <v>1000</v>
      </c>
      <c r="E91" s="179">
        <v>1000</v>
      </c>
      <c r="F91" s="178">
        <v>1000</v>
      </c>
    </row>
    <row r="92" spans="1:23" ht="15" customHeight="1" x14ac:dyDescent="0.25">
      <c r="A92" s="79" t="s">
        <v>90</v>
      </c>
      <c r="B92" s="182">
        <v>8263.67</v>
      </c>
      <c r="C92" s="176">
        <v>8800</v>
      </c>
      <c r="D92" s="176">
        <v>1000</v>
      </c>
      <c r="E92" s="179">
        <v>1000</v>
      </c>
      <c r="F92" s="176">
        <v>1000</v>
      </c>
    </row>
    <row r="93" spans="1:23" ht="15" customHeight="1" x14ac:dyDescent="0.25">
      <c r="A93" s="81" t="s">
        <v>91</v>
      </c>
      <c r="B93" s="175">
        <v>8263.67</v>
      </c>
      <c r="C93" s="176">
        <v>8800</v>
      </c>
      <c r="D93" s="176">
        <v>1000</v>
      </c>
      <c r="E93" s="179">
        <v>1000</v>
      </c>
      <c r="F93" s="176">
        <v>1000</v>
      </c>
    </row>
    <row r="94" spans="1:23" ht="19.5" customHeight="1" x14ac:dyDescent="0.25">
      <c r="A94" s="71" t="s">
        <v>86</v>
      </c>
      <c r="B94" s="176">
        <v>72214.23</v>
      </c>
      <c r="C94" s="178">
        <v>72884</v>
      </c>
      <c r="D94" s="178">
        <v>78542</v>
      </c>
      <c r="E94" s="179">
        <v>78542</v>
      </c>
      <c r="F94" s="178">
        <v>78542</v>
      </c>
    </row>
    <row r="95" spans="1:23" ht="15" customHeight="1" x14ac:dyDescent="0.25">
      <c r="A95" s="79" t="s">
        <v>90</v>
      </c>
      <c r="B95" s="175">
        <v>72214.23</v>
      </c>
      <c r="C95" s="176">
        <v>72884</v>
      </c>
      <c r="D95" s="176">
        <v>78542</v>
      </c>
      <c r="E95" s="179">
        <v>78542</v>
      </c>
      <c r="F95" s="176">
        <v>78542</v>
      </c>
    </row>
    <row r="96" spans="1:23" ht="15" customHeight="1" x14ac:dyDescent="0.25">
      <c r="A96" s="81" t="s">
        <v>91</v>
      </c>
      <c r="B96" s="181">
        <v>71643.850000000006</v>
      </c>
      <c r="C96" s="176">
        <v>72088</v>
      </c>
      <c r="D96" s="176">
        <v>77746</v>
      </c>
      <c r="E96" s="179">
        <v>77746</v>
      </c>
      <c r="F96" s="176">
        <v>77746</v>
      </c>
    </row>
    <row r="97" spans="1:17" ht="15" customHeight="1" x14ac:dyDescent="0.25">
      <c r="A97" s="81" t="s">
        <v>107</v>
      </c>
      <c r="B97" s="175">
        <v>570.38</v>
      </c>
      <c r="C97" s="176">
        <v>796</v>
      </c>
      <c r="D97" s="176">
        <v>796</v>
      </c>
      <c r="E97" s="179">
        <v>796</v>
      </c>
      <c r="F97" s="176">
        <v>796</v>
      </c>
    </row>
    <row r="98" spans="1:17" ht="20.25" customHeight="1" x14ac:dyDescent="0.25">
      <c r="A98" s="71" t="s">
        <v>88</v>
      </c>
      <c r="B98" s="176">
        <v>966051.12</v>
      </c>
      <c r="C98" s="178">
        <v>830949</v>
      </c>
      <c r="D98" s="178">
        <v>830949</v>
      </c>
      <c r="E98" s="179">
        <v>830949</v>
      </c>
      <c r="F98" s="178">
        <v>830949</v>
      </c>
    </row>
    <row r="99" spans="1:17" ht="15" customHeight="1" x14ac:dyDescent="0.25">
      <c r="A99" s="79" t="s">
        <v>90</v>
      </c>
      <c r="B99" s="175">
        <v>966051.12</v>
      </c>
      <c r="C99" s="176">
        <v>830949</v>
      </c>
      <c r="D99" s="176">
        <v>830949</v>
      </c>
      <c r="E99" s="179">
        <v>830949</v>
      </c>
      <c r="F99" s="176">
        <v>830949</v>
      </c>
    </row>
    <row r="100" spans="1:17" ht="15" customHeight="1" x14ac:dyDescent="0.25">
      <c r="A100" s="81" t="s">
        <v>94</v>
      </c>
      <c r="B100" s="175">
        <v>938594.92</v>
      </c>
      <c r="C100" s="176">
        <v>800119</v>
      </c>
      <c r="D100" s="176">
        <v>800119</v>
      </c>
      <c r="E100" s="179">
        <v>800119</v>
      </c>
      <c r="F100" s="176">
        <v>800119</v>
      </c>
    </row>
    <row r="101" spans="1:17" ht="15" customHeight="1" x14ac:dyDescent="0.25">
      <c r="A101" s="81" t="s">
        <v>91</v>
      </c>
      <c r="B101" s="175">
        <v>27456.2</v>
      </c>
      <c r="C101" s="176">
        <v>30830</v>
      </c>
      <c r="D101" s="176">
        <v>30830</v>
      </c>
      <c r="E101" s="179">
        <v>30830</v>
      </c>
      <c r="F101" s="176">
        <v>30830</v>
      </c>
    </row>
    <row r="102" spans="1:17" ht="29.25" customHeight="1" x14ac:dyDescent="0.25">
      <c r="A102" s="74" t="s">
        <v>108</v>
      </c>
      <c r="B102" s="171">
        <v>5138.3599999999997</v>
      </c>
      <c r="C102" s="171">
        <v>23368</v>
      </c>
      <c r="D102" s="171">
        <v>6252</v>
      </c>
      <c r="E102" s="172">
        <v>6252</v>
      </c>
      <c r="F102" s="171">
        <v>6252</v>
      </c>
    </row>
    <row r="103" spans="1:17" ht="29.25" customHeight="1" x14ac:dyDescent="0.25">
      <c r="A103" s="107" t="s">
        <v>84</v>
      </c>
      <c r="B103" s="88">
        <v>513.9</v>
      </c>
      <c r="C103" s="173">
        <v>3850</v>
      </c>
      <c r="D103" s="173">
        <v>3850</v>
      </c>
      <c r="E103" s="183">
        <v>3850</v>
      </c>
      <c r="F103" s="173">
        <v>3850</v>
      </c>
    </row>
    <row r="104" spans="1:17" ht="29.25" customHeight="1" x14ac:dyDescent="0.25">
      <c r="A104" s="107" t="s">
        <v>92</v>
      </c>
      <c r="B104" s="88">
        <v>513.9</v>
      </c>
      <c r="C104" s="173">
        <v>3850</v>
      </c>
      <c r="D104" s="173">
        <v>3850</v>
      </c>
      <c r="E104" s="183">
        <v>3850</v>
      </c>
      <c r="F104" s="173">
        <v>3850</v>
      </c>
    </row>
    <row r="105" spans="1:17" ht="29.25" customHeight="1" x14ac:dyDescent="0.25">
      <c r="A105" s="107" t="s">
        <v>123</v>
      </c>
      <c r="B105" s="88">
        <v>513.9</v>
      </c>
      <c r="C105" s="173">
        <v>3850</v>
      </c>
      <c r="D105" s="173">
        <v>3850</v>
      </c>
      <c r="E105" s="183">
        <v>3850</v>
      </c>
      <c r="F105" s="173">
        <v>3850</v>
      </c>
    </row>
    <row r="106" spans="1:17" ht="17.25" customHeight="1" x14ac:dyDescent="0.25">
      <c r="A106" s="108" t="s">
        <v>86</v>
      </c>
      <c r="B106" s="88">
        <v>2591.02</v>
      </c>
      <c r="C106" s="72">
        <v>19116</v>
      </c>
      <c r="D106" s="72">
        <v>2000</v>
      </c>
      <c r="E106" s="68">
        <v>2000</v>
      </c>
      <c r="F106" s="72">
        <v>2000</v>
      </c>
    </row>
    <row r="107" spans="1:17" ht="30.75" customHeight="1" x14ac:dyDescent="0.25">
      <c r="A107" s="109" t="s">
        <v>92</v>
      </c>
      <c r="B107" s="88">
        <v>2591.02</v>
      </c>
      <c r="C107" s="83">
        <v>19116</v>
      </c>
      <c r="D107" s="83">
        <v>2000</v>
      </c>
      <c r="E107" s="68">
        <v>2000</v>
      </c>
      <c r="F107" s="83">
        <v>2000</v>
      </c>
    </row>
    <row r="108" spans="1:17" ht="46.5" customHeight="1" x14ac:dyDescent="0.25">
      <c r="A108" s="110" t="s">
        <v>99</v>
      </c>
      <c r="B108" s="88">
        <v>2591.02</v>
      </c>
      <c r="C108" s="83">
        <v>15616</v>
      </c>
      <c r="D108" s="83">
        <v>1000</v>
      </c>
      <c r="E108" s="68">
        <v>1000</v>
      </c>
      <c r="F108" s="83">
        <v>1000</v>
      </c>
    </row>
    <row r="109" spans="1:17" ht="29.25" customHeight="1" x14ac:dyDescent="0.25">
      <c r="A109" s="110" t="s">
        <v>93</v>
      </c>
      <c r="B109" s="89">
        <v>0</v>
      </c>
      <c r="C109" s="83">
        <v>3500</v>
      </c>
      <c r="D109" s="83">
        <v>1000</v>
      </c>
      <c r="E109" s="68">
        <v>1000</v>
      </c>
      <c r="F109" s="83">
        <v>1000</v>
      </c>
    </row>
    <row r="110" spans="1:17" s="120" customFormat="1" x14ac:dyDescent="0.25">
      <c r="A110" s="124" t="s">
        <v>141</v>
      </c>
      <c r="B110" s="121">
        <v>0</v>
      </c>
      <c r="C110" s="122">
        <v>402</v>
      </c>
      <c r="D110" s="122">
        <v>402</v>
      </c>
      <c r="E110" s="123">
        <v>402</v>
      </c>
      <c r="F110" s="138">
        <v>402</v>
      </c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</row>
    <row r="111" spans="1:17" s="125" customFormat="1" ht="30" x14ac:dyDescent="0.25">
      <c r="A111" s="129" t="s">
        <v>143</v>
      </c>
      <c r="B111" s="130"/>
      <c r="C111" s="126">
        <v>402</v>
      </c>
      <c r="D111" s="126">
        <v>402</v>
      </c>
      <c r="E111" s="127">
        <v>402</v>
      </c>
      <c r="F111" s="128">
        <v>402</v>
      </c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</row>
    <row r="112" spans="1:17" ht="27.75" customHeight="1" x14ac:dyDescent="0.25">
      <c r="A112" s="110" t="s">
        <v>99</v>
      </c>
      <c r="B112" s="89">
        <v>0</v>
      </c>
      <c r="C112" s="83">
        <v>402</v>
      </c>
      <c r="D112" s="83">
        <v>402</v>
      </c>
      <c r="E112" s="68">
        <v>402</v>
      </c>
      <c r="F112" s="83">
        <v>402</v>
      </c>
    </row>
    <row r="113" spans="1:6" ht="25.5" customHeight="1" x14ac:dyDescent="0.25">
      <c r="A113" s="110" t="s">
        <v>116</v>
      </c>
      <c r="B113" s="89">
        <v>2033.44</v>
      </c>
      <c r="C113" s="83">
        <v>0</v>
      </c>
      <c r="D113" s="83">
        <v>0</v>
      </c>
      <c r="E113" s="68">
        <v>0</v>
      </c>
      <c r="F113" s="83">
        <v>0</v>
      </c>
    </row>
    <row r="114" spans="1:6" ht="27" customHeight="1" x14ac:dyDescent="0.25">
      <c r="A114" s="110" t="s">
        <v>92</v>
      </c>
      <c r="B114" s="89">
        <v>2033.44</v>
      </c>
      <c r="C114" s="83">
        <v>0</v>
      </c>
      <c r="D114" s="83">
        <v>0</v>
      </c>
      <c r="E114" s="68">
        <v>0</v>
      </c>
      <c r="F114" s="83">
        <v>0</v>
      </c>
    </row>
    <row r="115" spans="1:6" ht="24" customHeight="1" x14ac:dyDescent="0.25">
      <c r="A115" s="110" t="s">
        <v>142</v>
      </c>
      <c r="B115" s="89">
        <v>2033.44</v>
      </c>
      <c r="C115" s="83">
        <v>0</v>
      </c>
      <c r="D115" s="83">
        <v>0</v>
      </c>
      <c r="E115" s="68">
        <v>0</v>
      </c>
      <c r="F115" s="83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2024-12-30T10:05:27Z</cp:lastPrinted>
  <dcterms:created xsi:type="dcterms:W3CDTF">2022-08-12T12:51:27Z</dcterms:created>
  <dcterms:modified xsi:type="dcterms:W3CDTF">2026-01-14T13:33:09Z</dcterms:modified>
</cp:coreProperties>
</file>